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DRÓB" sheetId="1" r:id="rId1"/>
    <sheet name="PROSIĘTA" sheetId="2" r:id="rId2"/>
    <sheet name="TRZODA przem." sheetId="3" r:id="rId3"/>
    <sheet name="TRZODA rzeźnia" sheetId="4" r:id="rId4"/>
  </sheets>
  <definedNames>
    <definedName name="_xlnm.Print_Area" localSheetId="2">'TRZODA przem.'!$A$1:$J$226</definedName>
    <definedName name="_xlnm.Print_Area" localSheetId="3">'TRZODA rzeźnia'!$A$1:$J$216</definedName>
  </definedNames>
  <calcPr fullCalcOnLoad="1"/>
</workbook>
</file>

<file path=xl/sharedStrings.xml><?xml version="1.0" encoding="utf-8"?>
<sst xmlns="http://schemas.openxmlformats.org/spreadsheetml/2006/main" count="272" uniqueCount="41">
  <si>
    <t>Powiatowy Inspektorat Weterynarii</t>
  </si>
  <si>
    <t>w Szamotułach</t>
  </si>
  <si>
    <t>Zestawienie wystawionych świadectw zdrowia dla zwierząt żywych przewożonych z gospodarstwa do rzeźni</t>
  </si>
  <si>
    <t>Lp</t>
  </si>
  <si>
    <t>Data wystawienia świadectwa</t>
  </si>
  <si>
    <t>Numer świadectwa numer opłaty</t>
  </si>
  <si>
    <t>Ilość sztuk drobiu skierowanego tego samego dnia do uboju, pochodząca z jednego obiektu</t>
  </si>
  <si>
    <t xml:space="preserve">Opłata jednostkowa wg Załącznika Nr 1 do Rozporzadzenia MRiRW z dn. 15.12.2006 r. - poz. 2.2. </t>
  </si>
  <si>
    <t>Ilość drobiu         (w tys.szt.)</t>
  </si>
  <si>
    <t>Wartość za wystawione świadectwa zdrowia</t>
  </si>
  <si>
    <t>Opłata jednostkowa wynagrodzenia dla LW</t>
  </si>
  <si>
    <t>RAZEM</t>
  </si>
  <si>
    <t>x</t>
  </si>
  <si>
    <t>DOJAZDY</t>
  </si>
  <si>
    <t>Ilość km</t>
  </si>
  <si>
    <t>Wartość za dojazdy</t>
  </si>
  <si>
    <t>Wynagrodzenie dla LW</t>
  </si>
  <si>
    <t>……………………………………………………………………</t>
  </si>
  <si>
    <t>…………………………………………………………………..</t>
  </si>
  <si>
    <t>sprawdzono pod względem merytorycznym</t>
  </si>
  <si>
    <t>sprawdzono pod względem formalnym i rachunkowym</t>
  </si>
  <si>
    <t>podpis i pieczątka wyznaczonego lekarza weterynarii</t>
  </si>
  <si>
    <t xml:space="preserve">Szamotuły, dn. </t>
  </si>
  <si>
    <t>Zestawienie wystawionych świadectw zdrowia dla świń wprowadzanych do stad, pkt kopulacyjnych i pkt skupu oraz na targi, pokazy , wystawy, konkursy (prosięta)</t>
  </si>
  <si>
    <t>w miesiącu</t>
  </si>
  <si>
    <t>Nazwisko i imię, miejscowość</t>
  </si>
  <si>
    <t xml:space="preserve">Opłata jednostkowa wg Załącznika Nr 1 do Rozporzadzenia MRiRW z dn. 15.12.2006 r. - poz. 3.3. </t>
  </si>
  <si>
    <t>Ilość zwierząt (w szt.)</t>
  </si>
  <si>
    <t xml:space="preserve">Szamotuły, dn.  </t>
  </si>
  <si>
    <t>Zestawienie wystawionych świadectw zdrowia  dla świń pochodzących ze stad urzędowo wolnychod wirusa ch. Aujeszkyego, zlokalizowanych na obszarze nie objętym restrykcjami w zw. z występowaniem ASF (…) i przemieszczanych do rzeźni</t>
  </si>
  <si>
    <t>Ilość szt. zwierząt</t>
  </si>
  <si>
    <t>DOJAZD</t>
  </si>
  <si>
    <t>Wartość za dojazd</t>
  </si>
  <si>
    <t>Zestawienie wystawionych świadectw zdrowia  dla świń wprowadzanych do stad, pkt kopulacyjnych i pkt skupu oraz na targi, pokazy , wystawy, konkursy</t>
  </si>
  <si>
    <t>wystawionych dla ………………………………………………………………</t>
  </si>
  <si>
    <t xml:space="preserve">Opłata jednostkowa wg Załącznika Nr 1 do Rozporzadzenia MRiRW z dn. 15.12.2006 r. - poz. 3.2. </t>
  </si>
  <si>
    <t xml:space="preserve">Wynagrodzenie dla lekarza wyznaczonego wg Załącznika do Rozporzadzenia MRiRW z dn. 02.08.2004 r. - poz. 3.2. </t>
  </si>
  <si>
    <t xml:space="preserve">Wynagrodzenie dla lekarza wyznaczonego wg Załącznika do Rozporzadzenia MRiRW z dn. 02.08.2004 r. - poz. 3.3. </t>
  </si>
  <si>
    <t xml:space="preserve">Wynagrodzenie dla lekarza wyznaczonego wg Załącznika do Rozporzadzenia MRiRW z dn. 02.08.2004 r. - poz. 2.2. </t>
  </si>
  <si>
    <t>w miesiącu …………………………………… 2017 r.</t>
  </si>
  <si>
    <t>2017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</si>
</sst>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#,##0.00\ [$zł-415];\-#,##0.00\ [$zł-415]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zcionka tekstu podstawowego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4" fontId="3" fillId="0" borderId="10" xfId="42" applyNumberFormat="1" applyFont="1" applyBorder="1" applyAlignment="1" applyProtection="1">
      <alignment/>
      <protection locked="0"/>
    </xf>
    <xf numFmtId="165" fontId="3" fillId="0" borderId="10" xfId="42" applyNumberFormat="1" applyFont="1" applyBorder="1" applyAlignment="1" applyProtection="1">
      <alignment horizontal="center" vertical="center"/>
      <protection locked="0"/>
    </xf>
    <xf numFmtId="44" fontId="3" fillId="0" borderId="10" xfId="42" applyNumberFormat="1" applyFont="1" applyBorder="1" applyAlignment="1" applyProtection="1">
      <alignment/>
      <protection/>
    </xf>
    <xf numFmtId="44" fontId="3" fillId="0" borderId="11" xfId="42" applyNumberFormat="1" applyFont="1" applyBorder="1" applyAlignment="1" applyProtection="1">
      <alignment/>
      <protection/>
    </xf>
    <xf numFmtId="0" fontId="3" fillId="0" borderId="12" xfId="42" applyNumberFormat="1" applyFont="1" applyBorder="1" applyAlignment="1" applyProtection="1">
      <alignment horizontal="center"/>
      <protection locked="0"/>
    </xf>
    <xf numFmtId="43" fontId="3" fillId="0" borderId="12" xfId="42" applyFont="1" applyBorder="1" applyAlignment="1" applyProtection="1">
      <alignment horizontal="center"/>
      <protection locked="0"/>
    </xf>
    <xf numFmtId="44" fontId="3" fillId="0" borderId="12" xfId="42" applyNumberFormat="1" applyFont="1" applyBorder="1" applyAlignment="1" applyProtection="1">
      <alignment/>
      <protection locked="0"/>
    </xf>
    <xf numFmtId="165" fontId="3" fillId="0" borderId="12" xfId="42" applyNumberFormat="1" applyFont="1" applyBorder="1" applyAlignment="1" applyProtection="1">
      <alignment horizontal="center" vertical="center"/>
      <protection locked="0"/>
    </xf>
    <xf numFmtId="44" fontId="3" fillId="0" borderId="12" xfId="42" applyNumberFormat="1" applyFont="1" applyBorder="1" applyAlignment="1" applyProtection="1">
      <alignment/>
      <protection/>
    </xf>
    <xf numFmtId="44" fontId="3" fillId="0" borderId="13" xfId="42" applyNumberFormat="1" applyFont="1" applyBorder="1" applyAlignment="1" applyProtection="1">
      <alignment/>
      <protection/>
    </xf>
    <xf numFmtId="43" fontId="3" fillId="0" borderId="14" xfId="42" applyFont="1" applyBorder="1" applyAlignment="1" applyProtection="1">
      <alignment horizontal="center"/>
      <protection locked="0"/>
    </xf>
    <xf numFmtId="0" fontId="3" fillId="0" borderId="14" xfId="42" applyNumberFormat="1" applyFont="1" applyBorder="1" applyAlignment="1" applyProtection="1">
      <alignment horizontal="center"/>
      <protection locked="0"/>
    </xf>
    <xf numFmtId="44" fontId="3" fillId="0" borderId="14" xfId="42" applyNumberFormat="1" applyFont="1" applyBorder="1" applyAlignment="1" applyProtection="1">
      <alignment/>
      <protection locked="0"/>
    </xf>
    <xf numFmtId="165" fontId="3" fillId="0" borderId="14" xfId="42" applyNumberFormat="1" applyFont="1" applyBorder="1" applyAlignment="1" applyProtection="1">
      <alignment horizontal="center" vertical="center"/>
      <protection locked="0"/>
    </xf>
    <xf numFmtId="44" fontId="3" fillId="0" borderId="14" xfId="42" applyNumberFormat="1" applyFont="1" applyBorder="1" applyAlignment="1" applyProtection="1">
      <alignment/>
      <protection/>
    </xf>
    <xf numFmtId="44" fontId="3" fillId="0" borderId="15" xfId="42" applyNumberFormat="1" applyFont="1" applyBorder="1" applyAlignment="1" applyProtection="1">
      <alignment/>
      <protection/>
    </xf>
    <xf numFmtId="44" fontId="3" fillId="0" borderId="16" xfId="42" applyNumberFormat="1" applyFont="1" applyBorder="1" applyAlignment="1" applyProtection="1">
      <alignment/>
      <protection locked="0"/>
    </xf>
    <xf numFmtId="165" fontId="3" fillId="0" borderId="16" xfId="42" applyNumberFormat="1" applyFont="1" applyBorder="1" applyAlignment="1" applyProtection="1">
      <alignment horizontal="center" vertical="center"/>
      <protection locked="0"/>
    </xf>
    <xf numFmtId="44" fontId="3" fillId="0" borderId="16" xfId="42" applyNumberFormat="1" applyFont="1" applyBorder="1" applyAlignment="1" applyProtection="1">
      <alignment/>
      <protection/>
    </xf>
    <xf numFmtId="44" fontId="3" fillId="0" borderId="17" xfId="42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 locked="0"/>
    </xf>
    <xf numFmtId="164" fontId="6" fillId="0" borderId="18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44" fontId="6" fillId="0" borderId="19" xfId="42" applyNumberFormat="1" applyFont="1" applyBorder="1" applyAlignment="1" applyProtection="1">
      <alignment horizontal="center"/>
      <protection locked="0"/>
    </xf>
    <xf numFmtId="43" fontId="6" fillId="0" borderId="19" xfId="42" applyFont="1" applyBorder="1" applyAlignment="1" applyProtection="1">
      <alignment horizontal="center"/>
      <protection locked="0"/>
    </xf>
    <xf numFmtId="44" fontId="6" fillId="0" borderId="20" xfId="42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43" fontId="6" fillId="0" borderId="0" xfId="42" applyFont="1" applyBorder="1" applyAlignment="1" applyProtection="1">
      <alignment horizontal="center"/>
      <protection locked="0"/>
    </xf>
    <xf numFmtId="43" fontId="3" fillId="0" borderId="0" xfId="42" applyFont="1" applyBorder="1" applyAlignment="1" applyProtection="1">
      <alignment horizontal="center"/>
      <protection locked="0"/>
    </xf>
    <xf numFmtId="43" fontId="6" fillId="0" borderId="21" xfId="42" applyFont="1" applyBorder="1" applyAlignment="1" applyProtection="1">
      <alignment horizontal="center"/>
      <protection locked="0"/>
    </xf>
    <xf numFmtId="44" fontId="3" fillId="0" borderId="21" xfId="42" applyNumberFormat="1" applyFont="1" applyBorder="1" applyAlignment="1" applyProtection="1">
      <alignment horizontal="center"/>
      <protection/>
    </xf>
    <xf numFmtId="44" fontId="3" fillId="0" borderId="0" xfId="42" applyNumberFormat="1" applyFont="1" applyBorder="1" applyAlignment="1" applyProtection="1">
      <alignment horizontal="center"/>
      <protection locked="0"/>
    </xf>
    <xf numFmtId="43" fontId="6" fillId="0" borderId="0" xfId="42" applyFont="1" applyBorder="1" applyAlignment="1" applyProtection="1">
      <alignment horizontal="left"/>
      <protection locked="0"/>
    </xf>
    <xf numFmtId="44" fontId="6" fillId="0" borderId="0" xfId="42" applyNumberFormat="1" applyFont="1" applyBorder="1" applyAlignment="1" applyProtection="1">
      <alignment horizontal="center"/>
      <protection/>
    </xf>
    <xf numFmtId="43" fontId="3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 horizontal="center" vertical="center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43" fontId="6" fillId="0" borderId="25" xfId="42" applyFont="1" applyBorder="1" applyAlignment="1" applyProtection="1">
      <alignment horizontal="center"/>
      <protection locked="0"/>
    </xf>
    <xf numFmtId="7" fontId="6" fillId="0" borderId="21" xfId="42" applyNumberFormat="1" applyFont="1" applyBorder="1" applyAlignment="1" applyProtection="1">
      <alignment horizont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0" borderId="13" xfId="0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3" fillId="0" borderId="10" xfId="42" applyNumberFormat="1" applyFont="1" applyBorder="1" applyAlignment="1" applyProtection="1">
      <alignment horizontal="center" vertical="center"/>
      <protection locked="0"/>
    </xf>
    <xf numFmtId="44" fontId="3" fillId="0" borderId="27" xfId="42" applyNumberFormat="1" applyFont="1" applyBorder="1" applyAlignment="1" applyProtection="1">
      <alignment/>
      <protection locked="0"/>
    </xf>
    <xf numFmtId="0" fontId="3" fillId="0" borderId="27" xfId="42" applyNumberFormat="1" applyFont="1" applyBorder="1" applyAlignment="1" applyProtection="1">
      <alignment horizontal="center" vertical="center"/>
      <protection locked="0"/>
    </xf>
    <xf numFmtId="44" fontId="3" fillId="0" borderId="27" xfId="42" applyNumberFormat="1" applyFont="1" applyBorder="1" applyAlignment="1" applyProtection="1">
      <alignment/>
      <protection/>
    </xf>
    <xf numFmtId="44" fontId="3" fillId="0" borderId="28" xfId="42" applyNumberFormat="1" applyFont="1" applyBorder="1" applyAlignment="1" applyProtection="1">
      <alignment/>
      <protection/>
    </xf>
    <xf numFmtId="0" fontId="3" fillId="0" borderId="12" xfId="42" applyNumberFormat="1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4" xfId="0" applyNumberFormat="1" applyFont="1" applyBorder="1" applyAlignment="1" applyProtection="1">
      <alignment horizontal="center" vertical="center"/>
      <protection locked="0"/>
    </xf>
    <xf numFmtId="44" fontId="6" fillId="0" borderId="24" xfId="42" applyNumberFormat="1" applyFont="1" applyBorder="1" applyAlignment="1" applyProtection="1">
      <alignment horizontal="center"/>
      <protection locked="0"/>
    </xf>
    <xf numFmtId="43" fontId="6" fillId="0" borderId="24" xfId="42" applyFont="1" applyBorder="1" applyAlignment="1" applyProtection="1">
      <alignment horizontal="center"/>
      <protection locked="0"/>
    </xf>
    <xf numFmtId="44" fontId="6" fillId="0" borderId="29" xfId="42" applyNumberFormat="1" applyFont="1" applyBorder="1" applyAlignment="1" applyProtection="1">
      <alignment horizontal="center"/>
      <protection locked="0"/>
    </xf>
    <xf numFmtId="43" fontId="49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49" fillId="0" borderId="30" xfId="0" applyFont="1" applyBorder="1" applyAlignment="1" applyProtection="1">
      <alignment/>
      <protection locked="0"/>
    </xf>
    <xf numFmtId="0" fontId="49" fillId="0" borderId="31" xfId="0" applyFont="1" applyBorder="1" applyAlignment="1" applyProtection="1">
      <alignment/>
      <protection locked="0"/>
    </xf>
    <xf numFmtId="0" fontId="47" fillId="0" borderId="32" xfId="0" applyFont="1" applyBorder="1" applyAlignment="1" applyProtection="1">
      <alignment horizontal="center" vertical="center"/>
      <protection locked="0"/>
    </xf>
    <xf numFmtId="44" fontId="13" fillId="0" borderId="14" xfId="42" applyNumberFormat="1" applyFont="1" applyBorder="1" applyAlignment="1" applyProtection="1">
      <alignment/>
      <protection locked="0"/>
    </xf>
    <xf numFmtId="0" fontId="3" fillId="0" borderId="14" xfId="42" applyNumberFormat="1" applyFont="1" applyBorder="1" applyAlignment="1" applyProtection="1">
      <alignment horizontal="center" vertical="center"/>
      <protection locked="0"/>
    </xf>
    <xf numFmtId="44" fontId="13" fillId="0" borderId="14" xfId="42" applyNumberFormat="1" applyFont="1" applyBorder="1" applyAlignment="1" applyProtection="1">
      <alignment horizontal="center" vertical="center"/>
      <protection/>
    </xf>
    <xf numFmtId="44" fontId="13" fillId="0" borderId="15" xfId="42" applyNumberFormat="1" applyFont="1" applyBorder="1" applyAlignment="1" applyProtection="1">
      <alignment/>
      <protection/>
    </xf>
    <xf numFmtId="44" fontId="13" fillId="0" borderId="27" xfId="42" applyNumberFormat="1" applyFont="1" applyBorder="1" applyAlignment="1" applyProtection="1">
      <alignment/>
      <protection locked="0"/>
    </xf>
    <xf numFmtId="44" fontId="13" fillId="0" borderId="27" xfId="42" applyNumberFormat="1" applyFont="1" applyBorder="1" applyAlignment="1" applyProtection="1">
      <alignment horizontal="center" vertical="center"/>
      <protection/>
    </xf>
    <xf numFmtId="44" fontId="13" fillId="0" borderId="28" xfId="42" applyNumberFormat="1" applyFont="1" applyBorder="1" applyAlignment="1" applyProtection="1">
      <alignment/>
      <protection/>
    </xf>
    <xf numFmtId="44" fontId="13" fillId="0" borderId="12" xfId="42" applyNumberFormat="1" applyFont="1" applyBorder="1" applyAlignment="1" applyProtection="1">
      <alignment/>
      <protection locked="0"/>
    </xf>
    <xf numFmtId="44" fontId="13" fillId="0" borderId="12" xfId="42" applyNumberFormat="1" applyFont="1" applyBorder="1" applyAlignment="1" applyProtection="1">
      <alignment horizontal="center" vertical="center"/>
      <protection/>
    </xf>
    <xf numFmtId="44" fontId="13" fillId="0" borderId="13" xfId="42" applyNumberFormat="1" applyFont="1" applyBorder="1" applyAlignment="1" applyProtection="1">
      <alignment/>
      <protection/>
    </xf>
    <xf numFmtId="44" fontId="13" fillId="0" borderId="10" xfId="42" applyNumberFormat="1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44" fontId="6" fillId="0" borderId="24" xfId="42" applyNumberFormat="1" applyFont="1" applyBorder="1" applyAlignment="1" applyProtection="1">
      <alignment horizontal="center" vertical="center"/>
      <protection/>
    </xf>
    <xf numFmtId="44" fontId="6" fillId="0" borderId="29" xfId="42" applyNumberFormat="1" applyFont="1" applyBorder="1" applyAlignment="1" applyProtection="1">
      <alignment horizontal="center"/>
      <protection/>
    </xf>
    <xf numFmtId="43" fontId="48" fillId="0" borderId="23" xfId="42" applyFont="1" applyBorder="1" applyAlignment="1" applyProtection="1">
      <alignment horizontal="center"/>
      <protection locked="0"/>
    </xf>
    <xf numFmtId="44" fontId="48" fillId="0" borderId="23" xfId="42" applyNumberFormat="1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44" fontId="13" fillId="0" borderId="35" xfId="42" applyNumberFormat="1" applyFont="1" applyBorder="1" applyAlignment="1" applyProtection="1">
      <alignment/>
      <protection/>
    </xf>
    <xf numFmtId="44" fontId="13" fillId="0" borderId="36" xfId="42" applyNumberFormat="1" applyFont="1" applyBorder="1" applyAlignment="1" applyProtection="1">
      <alignment/>
      <protection/>
    </xf>
    <xf numFmtId="44" fontId="13" fillId="0" borderId="37" xfId="42" applyNumberFormat="1" applyFont="1" applyBorder="1" applyAlignment="1" applyProtection="1">
      <alignment/>
      <protection/>
    </xf>
    <xf numFmtId="44" fontId="6" fillId="0" borderId="38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44" fontId="6" fillId="0" borderId="0" xfId="42" applyNumberFormat="1" applyFont="1" applyBorder="1" applyAlignment="1" applyProtection="1">
      <alignment horizontal="center" vertical="center"/>
      <protection/>
    </xf>
    <xf numFmtId="43" fontId="48" fillId="0" borderId="0" xfId="42" applyFont="1" applyBorder="1" applyAlignment="1" applyProtection="1">
      <alignment horizontal="center"/>
      <protection locked="0"/>
    </xf>
    <xf numFmtId="44" fontId="48" fillId="0" borderId="0" xfId="42" applyNumberFormat="1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6" xfId="0" applyFont="1" applyBorder="1" applyAlignment="1" applyProtection="1">
      <alignment/>
      <protection locked="0"/>
    </xf>
    <xf numFmtId="44" fontId="3" fillId="0" borderId="20" xfId="42" applyNumberFormat="1" applyFont="1" applyBorder="1" applyAlignment="1" applyProtection="1">
      <alignment/>
      <protection/>
    </xf>
    <xf numFmtId="0" fontId="3" fillId="0" borderId="39" xfId="42" applyNumberFormat="1" applyFont="1" applyBorder="1" applyAlignment="1" applyProtection="1">
      <alignment horizontal="center"/>
      <protection locked="0"/>
    </xf>
    <xf numFmtId="0" fontId="3" fillId="0" borderId="40" xfId="42" applyNumberFormat="1" applyFont="1" applyBorder="1" applyAlignment="1" applyProtection="1">
      <alignment horizontal="center"/>
      <protection locked="0"/>
    </xf>
    <xf numFmtId="0" fontId="3" fillId="0" borderId="10" xfId="42" applyNumberFormat="1" applyFont="1" applyBorder="1" applyAlignment="1" applyProtection="1">
      <alignment horizontal="center"/>
      <protection locked="0"/>
    </xf>
    <xf numFmtId="0" fontId="3" fillId="0" borderId="12" xfId="42" applyNumberFormat="1" applyFont="1" applyBorder="1" applyAlignment="1" applyProtection="1">
      <alignment horizontal="center"/>
      <protection locked="0"/>
    </xf>
    <xf numFmtId="164" fontId="3" fillId="0" borderId="41" xfId="42" applyNumberFormat="1" applyFont="1" applyBorder="1" applyAlignment="1" applyProtection="1">
      <alignment horizontal="center"/>
      <protection locked="0"/>
    </xf>
    <xf numFmtId="164" fontId="3" fillId="0" borderId="19" xfId="42" applyNumberFormat="1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3" fillId="0" borderId="43" xfId="42" applyNumberFormat="1" applyFont="1" applyBorder="1" applyAlignment="1" applyProtection="1">
      <alignment horizontal="center"/>
      <protection locked="0"/>
    </xf>
    <xf numFmtId="0" fontId="3" fillId="0" borderId="44" xfId="42" applyNumberFormat="1" applyFont="1" applyBorder="1" applyAlignment="1" applyProtection="1">
      <alignment horizontal="center"/>
      <protection locked="0"/>
    </xf>
    <xf numFmtId="0" fontId="3" fillId="0" borderId="14" xfId="42" applyNumberFormat="1" applyFont="1" applyBorder="1" applyAlignment="1" applyProtection="1">
      <alignment horizontal="center"/>
      <protection locked="0"/>
    </xf>
    <xf numFmtId="0" fontId="3" fillId="0" borderId="16" xfId="42" applyNumberFormat="1" applyFont="1" applyBorder="1" applyAlignment="1" applyProtection="1">
      <alignment horizontal="center"/>
      <protection locked="0"/>
    </xf>
    <xf numFmtId="164" fontId="3" fillId="0" borderId="14" xfId="42" applyNumberFormat="1" applyFont="1" applyBorder="1" applyAlignment="1" applyProtection="1">
      <alignment horizontal="center"/>
      <protection locked="0"/>
    </xf>
    <xf numFmtId="164" fontId="3" fillId="0" borderId="16" xfId="42" applyNumberFormat="1" applyFont="1" applyBorder="1" applyAlignment="1" applyProtection="1">
      <alignment horizontal="center"/>
      <protection locked="0"/>
    </xf>
    <xf numFmtId="164" fontId="3" fillId="0" borderId="10" xfId="42" applyNumberFormat="1" applyFont="1" applyBorder="1" applyAlignment="1" applyProtection="1">
      <alignment horizontal="center"/>
      <protection locked="0"/>
    </xf>
    <xf numFmtId="164" fontId="3" fillId="0" borderId="12" xfId="42" applyNumberFormat="1" applyFont="1" applyBorder="1" applyAlignment="1" applyProtection="1">
      <alignment horizontal="center"/>
      <protection locked="0"/>
    </xf>
    <xf numFmtId="14" fontId="3" fillId="0" borderId="10" xfId="42" applyNumberFormat="1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14" fontId="3" fillId="0" borderId="14" xfId="42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50" fillId="0" borderId="46" xfId="0" applyFont="1" applyBorder="1" applyAlignment="1" applyProtection="1">
      <alignment horizontal="center"/>
      <protection locked="0"/>
    </xf>
    <xf numFmtId="0" fontId="50" fillId="0" borderId="47" xfId="0" applyFont="1" applyBorder="1" applyAlignment="1" applyProtection="1">
      <alignment horizontal="center"/>
      <protection locked="0"/>
    </xf>
    <xf numFmtId="0" fontId="50" fillId="0" borderId="48" xfId="0" applyFont="1" applyBorder="1" applyAlignment="1" applyProtection="1">
      <alignment horizontal="center"/>
      <protection locked="0"/>
    </xf>
    <xf numFmtId="166" fontId="50" fillId="0" borderId="49" xfId="42" applyNumberFormat="1" applyFont="1" applyBorder="1" applyAlignment="1" applyProtection="1">
      <alignment horizontal="center"/>
      <protection locked="0"/>
    </xf>
    <xf numFmtId="166" fontId="50" fillId="0" borderId="50" xfId="42" applyNumberFormat="1" applyFont="1" applyBorder="1" applyAlignment="1" applyProtection="1">
      <alignment horizontal="center"/>
      <protection locked="0"/>
    </xf>
    <xf numFmtId="166" fontId="50" fillId="0" borderId="20" xfId="42" applyNumberFormat="1" applyFont="1" applyBorder="1" applyAlignment="1" applyProtection="1">
      <alignment horizont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horizontal="center"/>
      <protection locked="0"/>
    </xf>
    <xf numFmtId="164" fontId="3" fillId="0" borderId="46" xfId="42" applyNumberFormat="1" applyFont="1" applyBorder="1" applyAlignment="1" applyProtection="1">
      <alignment horizontal="center" vertical="center"/>
      <protection locked="0"/>
    </xf>
    <xf numFmtId="164" fontId="3" fillId="0" borderId="47" xfId="42" applyNumberFormat="1" applyFont="1" applyBorder="1" applyAlignment="1" applyProtection="1">
      <alignment horizontal="center" vertical="center"/>
      <protection locked="0"/>
    </xf>
    <xf numFmtId="164" fontId="3" fillId="0" borderId="48" xfId="42" applyNumberFormat="1" applyFont="1" applyBorder="1" applyAlignment="1" applyProtection="1">
      <alignment horizontal="center" vertical="center"/>
      <protection locked="0"/>
    </xf>
    <xf numFmtId="164" fontId="3" fillId="0" borderId="41" xfId="42" applyNumberFormat="1" applyFont="1" applyBorder="1" applyAlignment="1" applyProtection="1">
      <alignment horizontal="left"/>
      <protection locked="0"/>
    </xf>
    <xf numFmtId="164" fontId="3" fillId="0" borderId="53" xfId="42" applyNumberFormat="1" applyFont="1" applyBorder="1" applyAlignment="1" applyProtection="1">
      <alignment horizontal="left"/>
      <protection locked="0"/>
    </xf>
    <xf numFmtId="164" fontId="3" fillId="0" borderId="19" xfId="42" applyNumberFormat="1" applyFont="1" applyBorder="1" applyAlignment="1" applyProtection="1">
      <alignment horizontal="left"/>
      <protection locked="0"/>
    </xf>
    <xf numFmtId="164" fontId="3" fillId="0" borderId="27" xfId="42" applyNumberFormat="1" applyFont="1" applyBorder="1" applyAlignment="1" applyProtection="1">
      <alignment horizontal="center"/>
      <protection locked="0"/>
    </xf>
    <xf numFmtId="0" fontId="49" fillId="0" borderId="41" xfId="0" applyFont="1" applyBorder="1" applyAlignment="1" applyProtection="1">
      <alignment horizontal="left" vertical="center"/>
      <protection locked="0"/>
    </xf>
    <xf numFmtId="0" fontId="49" fillId="0" borderId="53" xfId="0" applyFont="1" applyBorder="1" applyAlignment="1" applyProtection="1">
      <alignment horizontal="left" vertical="center"/>
      <protection locked="0"/>
    </xf>
    <xf numFmtId="0" fontId="49" fillId="0" borderId="19" xfId="0" applyFont="1" applyBorder="1" applyAlignment="1" applyProtection="1">
      <alignment horizontal="left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27" xfId="0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49" fillId="0" borderId="47" xfId="0" applyFont="1" applyBorder="1" applyAlignment="1" applyProtection="1">
      <alignment horizontal="center" vertical="center"/>
      <protection locked="0"/>
    </xf>
    <xf numFmtId="0" fontId="49" fillId="0" borderId="48" xfId="0" applyFont="1" applyBorder="1" applyAlignment="1" applyProtection="1">
      <alignment horizontal="center" vertical="center"/>
      <protection locked="0"/>
    </xf>
    <xf numFmtId="0" fontId="49" fillId="0" borderId="14" xfId="0" applyFont="1" applyBorder="1" applyAlignment="1" applyProtection="1">
      <alignment horizontal="center" vertical="center"/>
      <protection locked="0"/>
    </xf>
    <xf numFmtId="0" fontId="49" fillId="0" borderId="4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wrapText="1"/>
      <protection locked="0"/>
    </xf>
    <xf numFmtId="0" fontId="6" fillId="0" borderId="34" xfId="0" applyFont="1" applyBorder="1" applyAlignment="1" applyProtection="1">
      <alignment horizontal="center" wrapText="1"/>
      <protection locked="0"/>
    </xf>
    <xf numFmtId="0" fontId="6" fillId="0" borderId="45" xfId="0" applyFont="1" applyBorder="1" applyAlignment="1" applyProtection="1">
      <alignment horizontal="center" wrapText="1"/>
      <protection locked="0"/>
    </xf>
    <xf numFmtId="0" fontId="49" fillId="0" borderId="16" xfId="0" applyFont="1" applyBorder="1" applyAlignment="1" applyProtection="1">
      <alignment horizontal="center" vertical="center"/>
      <protection locked="0"/>
    </xf>
    <xf numFmtId="0" fontId="49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47" fillId="0" borderId="54" xfId="0" applyFont="1" applyBorder="1" applyAlignment="1" applyProtection="1">
      <alignment horizontal="center" vertical="center"/>
      <protection locked="0"/>
    </xf>
    <xf numFmtId="0" fontId="47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47" fillId="0" borderId="55" xfId="0" applyFont="1" applyBorder="1" applyAlignment="1" applyProtection="1">
      <alignment horizontal="center" vertical="center"/>
      <protection locked="0"/>
    </xf>
    <xf numFmtId="0" fontId="47" fillId="0" borderId="15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56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45" xfId="0" applyFont="1" applyBorder="1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5.00390625" style="1" customWidth="1"/>
    <col min="2" max="2" width="21.28125" style="1" customWidth="1"/>
    <col min="3" max="4" width="23.140625" style="1" customWidth="1"/>
    <col min="5" max="5" width="20.28125" style="1" customWidth="1"/>
    <col min="6" max="6" width="16.28125" style="1" customWidth="1"/>
    <col min="7" max="7" width="20.421875" style="1" customWidth="1"/>
    <col min="8" max="8" width="19.421875" style="1" customWidth="1"/>
    <col min="9" max="9" width="26.421875" style="1" customWidth="1"/>
    <col min="10" max="16384" width="9.140625" style="2" customWidth="1"/>
  </cols>
  <sheetData>
    <row r="1" spans="1:9" s="61" customFormat="1" ht="15.75">
      <c r="A1" s="135" t="s">
        <v>0</v>
      </c>
      <c r="B1" s="135"/>
      <c r="C1" s="135"/>
      <c r="D1" s="1"/>
      <c r="E1" s="1"/>
      <c r="F1" s="1"/>
      <c r="G1" s="1"/>
      <c r="H1" s="135" t="s">
        <v>22</v>
      </c>
      <c r="I1" s="135"/>
    </row>
    <row r="2" spans="1:9" s="61" customFormat="1" ht="16.5" thickBot="1">
      <c r="A2" s="136" t="s">
        <v>1</v>
      </c>
      <c r="B2" s="136"/>
      <c r="C2" s="136"/>
      <c r="D2" s="1"/>
      <c r="E2" s="1"/>
      <c r="F2" s="1"/>
      <c r="G2" s="1"/>
      <c r="H2" s="1"/>
      <c r="I2" s="1"/>
    </row>
    <row r="3" spans="1:9" s="78" customFormat="1" ht="18">
      <c r="A3" s="137" t="s">
        <v>2</v>
      </c>
      <c r="B3" s="138"/>
      <c r="C3" s="138"/>
      <c r="D3" s="138"/>
      <c r="E3" s="138"/>
      <c r="F3" s="138"/>
      <c r="G3" s="138"/>
      <c r="H3" s="138"/>
      <c r="I3" s="139"/>
    </row>
    <row r="4" spans="1:9" s="78" customFormat="1" ht="18">
      <c r="A4" s="131"/>
      <c r="B4" s="132"/>
      <c r="C4" s="132"/>
      <c r="D4" s="132"/>
      <c r="E4" s="132"/>
      <c r="F4" s="132"/>
      <c r="G4" s="132"/>
      <c r="H4" s="132"/>
      <c r="I4" s="133"/>
    </row>
    <row r="5" spans="1:9" s="78" customFormat="1" ht="18">
      <c r="A5" s="131" t="s">
        <v>34</v>
      </c>
      <c r="B5" s="132"/>
      <c r="C5" s="132"/>
      <c r="D5" s="132"/>
      <c r="E5" s="132"/>
      <c r="F5" s="132"/>
      <c r="G5" s="132"/>
      <c r="H5" s="132"/>
      <c r="I5" s="133"/>
    </row>
    <row r="6" spans="1:9" s="78" customFormat="1" ht="18.75" thickBot="1">
      <c r="A6" s="131" t="s">
        <v>39</v>
      </c>
      <c r="B6" s="132"/>
      <c r="C6" s="132"/>
      <c r="D6" s="132"/>
      <c r="E6" s="132"/>
      <c r="F6" s="132"/>
      <c r="G6" s="132"/>
      <c r="H6" s="132"/>
      <c r="I6" s="133"/>
    </row>
    <row r="7" spans="1:9" s="79" customFormat="1" ht="80.25" customHeight="1" thickBot="1">
      <c r="A7" s="50" t="s">
        <v>3</v>
      </c>
      <c r="B7" s="51" t="s">
        <v>4</v>
      </c>
      <c r="C7" s="52" t="s">
        <v>5</v>
      </c>
      <c r="D7" s="52" t="s">
        <v>6</v>
      </c>
      <c r="E7" s="53" t="s">
        <v>7</v>
      </c>
      <c r="F7" s="51" t="s">
        <v>8</v>
      </c>
      <c r="G7" s="51" t="s">
        <v>9</v>
      </c>
      <c r="H7" s="51" t="s">
        <v>10</v>
      </c>
      <c r="I7" s="53" t="s">
        <v>38</v>
      </c>
    </row>
    <row r="8" spans="1:9" s="61" customFormat="1" ht="15" thickBot="1">
      <c r="A8" s="122">
        <v>1</v>
      </c>
      <c r="B8" s="134"/>
      <c r="C8" s="15"/>
      <c r="D8" s="126"/>
      <c r="E8" s="17">
        <v>25</v>
      </c>
      <c r="F8" s="18"/>
      <c r="G8" s="19">
        <f aca="true" t="shared" si="0" ref="G8:G71">E8*F8</f>
        <v>0</v>
      </c>
      <c r="H8" s="17">
        <v>23.25</v>
      </c>
      <c r="I8" s="112">
        <f aca="true" t="shared" si="1" ref="I8:I71">F8*H8</f>
        <v>0</v>
      </c>
    </row>
    <row r="9" spans="1:9" s="61" customFormat="1" ht="15" thickBot="1">
      <c r="A9" s="114"/>
      <c r="B9" s="116"/>
      <c r="C9" s="10"/>
      <c r="D9" s="129"/>
      <c r="E9" s="11">
        <v>6.5</v>
      </c>
      <c r="F9" s="12"/>
      <c r="G9" s="13">
        <f t="shared" si="0"/>
        <v>0</v>
      </c>
      <c r="H9" s="11">
        <v>6.04</v>
      </c>
      <c r="I9" s="14">
        <f t="shared" si="1"/>
        <v>0</v>
      </c>
    </row>
    <row r="10" spans="1:9" s="61" customFormat="1" ht="14.25">
      <c r="A10" s="113">
        <v>2</v>
      </c>
      <c r="B10" s="130"/>
      <c r="C10" s="15"/>
      <c r="D10" s="128"/>
      <c r="E10" s="5">
        <v>25</v>
      </c>
      <c r="F10" s="6"/>
      <c r="G10" s="7">
        <f t="shared" si="0"/>
        <v>0</v>
      </c>
      <c r="H10" s="5">
        <v>23.25</v>
      </c>
      <c r="I10" s="8">
        <f t="shared" si="1"/>
        <v>0</v>
      </c>
    </row>
    <row r="11" spans="1:9" s="61" customFormat="1" ht="15" thickBot="1">
      <c r="A11" s="114"/>
      <c r="B11" s="116"/>
      <c r="C11" s="10"/>
      <c r="D11" s="129"/>
      <c r="E11" s="11">
        <v>6.5</v>
      </c>
      <c r="F11" s="12"/>
      <c r="G11" s="13">
        <f t="shared" si="0"/>
        <v>0</v>
      </c>
      <c r="H11" s="11">
        <v>6.04</v>
      </c>
      <c r="I11" s="14">
        <f t="shared" si="1"/>
        <v>0</v>
      </c>
    </row>
    <row r="12" spans="1:9" s="61" customFormat="1" ht="14.25">
      <c r="A12" s="113">
        <v>3</v>
      </c>
      <c r="B12" s="130"/>
      <c r="C12" s="15"/>
      <c r="D12" s="128"/>
      <c r="E12" s="5">
        <v>25</v>
      </c>
      <c r="F12" s="6"/>
      <c r="G12" s="7">
        <f t="shared" si="0"/>
        <v>0</v>
      </c>
      <c r="H12" s="5">
        <v>23.25</v>
      </c>
      <c r="I12" s="8">
        <f t="shared" si="1"/>
        <v>0</v>
      </c>
    </row>
    <row r="13" spans="1:9" s="61" customFormat="1" ht="15" thickBot="1">
      <c r="A13" s="114"/>
      <c r="B13" s="116"/>
      <c r="C13" s="10"/>
      <c r="D13" s="129"/>
      <c r="E13" s="11">
        <v>6.5</v>
      </c>
      <c r="F13" s="12"/>
      <c r="G13" s="13">
        <f t="shared" si="0"/>
        <v>0</v>
      </c>
      <c r="H13" s="11">
        <v>6.04</v>
      </c>
      <c r="I13" s="14">
        <f t="shared" si="1"/>
        <v>0</v>
      </c>
    </row>
    <row r="14" spans="1:9" s="61" customFormat="1" ht="14.25">
      <c r="A14" s="113">
        <v>4</v>
      </c>
      <c r="B14" s="130"/>
      <c r="C14" s="15"/>
      <c r="D14" s="128"/>
      <c r="E14" s="5">
        <v>25</v>
      </c>
      <c r="F14" s="6"/>
      <c r="G14" s="7">
        <f t="shared" si="0"/>
        <v>0</v>
      </c>
      <c r="H14" s="5">
        <v>23.25</v>
      </c>
      <c r="I14" s="8">
        <f t="shared" si="1"/>
        <v>0</v>
      </c>
    </row>
    <row r="15" spans="1:9" s="61" customFormat="1" ht="15" thickBot="1">
      <c r="A15" s="114"/>
      <c r="B15" s="116"/>
      <c r="C15" s="10"/>
      <c r="D15" s="129"/>
      <c r="E15" s="11">
        <v>6.5</v>
      </c>
      <c r="F15" s="12"/>
      <c r="G15" s="13">
        <f t="shared" si="0"/>
        <v>0</v>
      </c>
      <c r="H15" s="11">
        <v>6.04</v>
      </c>
      <c r="I15" s="14">
        <f t="shared" si="1"/>
        <v>0</v>
      </c>
    </row>
    <row r="16" spans="1:9" s="61" customFormat="1" ht="14.25">
      <c r="A16" s="113">
        <v>5</v>
      </c>
      <c r="B16" s="130"/>
      <c r="C16" s="15"/>
      <c r="D16" s="128"/>
      <c r="E16" s="5">
        <v>25</v>
      </c>
      <c r="F16" s="6"/>
      <c r="G16" s="7">
        <f t="shared" si="0"/>
        <v>0</v>
      </c>
      <c r="H16" s="5">
        <v>23.25</v>
      </c>
      <c r="I16" s="8">
        <f t="shared" si="1"/>
        <v>0</v>
      </c>
    </row>
    <row r="17" spans="1:9" s="61" customFormat="1" ht="15" thickBot="1">
      <c r="A17" s="114"/>
      <c r="B17" s="116"/>
      <c r="C17" s="10"/>
      <c r="D17" s="129"/>
      <c r="E17" s="11">
        <v>6.5</v>
      </c>
      <c r="F17" s="12"/>
      <c r="G17" s="13">
        <f t="shared" si="0"/>
        <v>0</v>
      </c>
      <c r="H17" s="11">
        <v>6.04</v>
      </c>
      <c r="I17" s="14">
        <f t="shared" si="1"/>
        <v>0</v>
      </c>
    </row>
    <row r="18" spans="1:9" s="61" customFormat="1" ht="14.25">
      <c r="A18" s="113">
        <v>6</v>
      </c>
      <c r="B18" s="130"/>
      <c r="C18" s="15"/>
      <c r="D18" s="128"/>
      <c r="E18" s="5">
        <v>25</v>
      </c>
      <c r="F18" s="6"/>
      <c r="G18" s="7">
        <f t="shared" si="0"/>
        <v>0</v>
      </c>
      <c r="H18" s="5">
        <v>23.25</v>
      </c>
      <c r="I18" s="8">
        <f t="shared" si="1"/>
        <v>0</v>
      </c>
    </row>
    <row r="19" spans="1:9" s="61" customFormat="1" ht="15" thickBot="1">
      <c r="A19" s="114"/>
      <c r="B19" s="116"/>
      <c r="C19" s="10"/>
      <c r="D19" s="129"/>
      <c r="E19" s="11">
        <v>6.5</v>
      </c>
      <c r="F19" s="12"/>
      <c r="G19" s="13">
        <f t="shared" si="0"/>
        <v>0</v>
      </c>
      <c r="H19" s="11">
        <v>6.04</v>
      </c>
      <c r="I19" s="14">
        <f t="shared" si="1"/>
        <v>0</v>
      </c>
    </row>
    <row r="20" spans="1:9" s="61" customFormat="1" ht="14.25">
      <c r="A20" s="113">
        <v>7</v>
      </c>
      <c r="B20" s="130"/>
      <c r="C20" s="15"/>
      <c r="D20" s="128"/>
      <c r="E20" s="5">
        <v>25</v>
      </c>
      <c r="F20" s="6"/>
      <c r="G20" s="7">
        <f t="shared" si="0"/>
        <v>0</v>
      </c>
      <c r="H20" s="5">
        <v>23.25</v>
      </c>
      <c r="I20" s="8">
        <f t="shared" si="1"/>
        <v>0</v>
      </c>
    </row>
    <row r="21" spans="1:9" s="61" customFormat="1" ht="15" thickBot="1">
      <c r="A21" s="114"/>
      <c r="B21" s="116"/>
      <c r="C21" s="10"/>
      <c r="D21" s="129"/>
      <c r="E21" s="11">
        <v>6.5</v>
      </c>
      <c r="F21" s="12"/>
      <c r="G21" s="13">
        <f t="shared" si="0"/>
        <v>0</v>
      </c>
      <c r="H21" s="11">
        <v>6.04</v>
      </c>
      <c r="I21" s="14">
        <f t="shared" si="1"/>
        <v>0</v>
      </c>
    </row>
    <row r="22" spans="1:9" s="61" customFormat="1" ht="14.25">
      <c r="A22" s="113">
        <v>8</v>
      </c>
      <c r="B22" s="130"/>
      <c r="C22" s="15"/>
      <c r="D22" s="128"/>
      <c r="E22" s="5">
        <v>25</v>
      </c>
      <c r="F22" s="6"/>
      <c r="G22" s="7">
        <f t="shared" si="0"/>
        <v>0</v>
      </c>
      <c r="H22" s="5">
        <v>23.25</v>
      </c>
      <c r="I22" s="8">
        <f t="shared" si="1"/>
        <v>0</v>
      </c>
    </row>
    <row r="23" spans="1:9" s="61" customFormat="1" ht="15" thickBot="1">
      <c r="A23" s="114"/>
      <c r="B23" s="116"/>
      <c r="C23" s="10"/>
      <c r="D23" s="129"/>
      <c r="E23" s="11">
        <v>6.5</v>
      </c>
      <c r="F23" s="12"/>
      <c r="G23" s="13">
        <f t="shared" si="0"/>
        <v>0</v>
      </c>
      <c r="H23" s="11">
        <v>6.04</v>
      </c>
      <c r="I23" s="14">
        <f t="shared" si="1"/>
        <v>0</v>
      </c>
    </row>
    <row r="24" spans="1:9" s="61" customFormat="1" ht="14.25">
      <c r="A24" s="113">
        <v>9</v>
      </c>
      <c r="B24" s="115"/>
      <c r="C24" s="15"/>
      <c r="D24" s="128"/>
      <c r="E24" s="5">
        <v>25</v>
      </c>
      <c r="F24" s="6"/>
      <c r="G24" s="7">
        <f t="shared" si="0"/>
        <v>0</v>
      </c>
      <c r="H24" s="5">
        <v>23.25</v>
      </c>
      <c r="I24" s="8">
        <f t="shared" si="1"/>
        <v>0</v>
      </c>
    </row>
    <row r="25" spans="1:9" s="61" customFormat="1" ht="15" thickBot="1">
      <c r="A25" s="114"/>
      <c r="B25" s="116"/>
      <c r="C25" s="10"/>
      <c r="D25" s="129"/>
      <c r="E25" s="11">
        <v>6.5</v>
      </c>
      <c r="F25" s="12"/>
      <c r="G25" s="13">
        <f t="shared" si="0"/>
        <v>0</v>
      </c>
      <c r="H25" s="11">
        <v>6.04</v>
      </c>
      <c r="I25" s="14">
        <f t="shared" si="1"/>
        <v>0</v>
      </c>
    </row>
    <row r="26" spans="1:9" s="61" customFormat="1" ht="14.25">
      <c r="A26" s="113">
        <v>10</v>
      </c>
      <c r="B26" s="115"/>
      <c r="C26" s="15"/>
      <c r="D26" s="128"/>
      <c r="E26" s="5">
        <v>25</v>
      </c>
      <c r="F26" s="6"/>
      <c r="G26" s="7">
        <f t="shared" si="0"/>
        <v>0</v>
      </c>
      <c r="H26" s="5">
        <v>23.25</v>
      </c>
      <c r="I26" s="8">
        <f t="shared" si="1"/>
        <v>0</v>
      </c>
    </row>
    <row r="27" spans="1:9" s="61" customFormat="1" ht="15" thickBot="1">
      <c r="A27" s="114"/>
      <c r="B27" s="116"/>
      <c r="C27" s="10"/>
      <c r="D27" s="129"/>
      <c r="E27" s="11">
        <v>6.5</v>
      </c>
      <c r="F27" s="12"/>
      <c r="G27" s="13">
        <f t="shared" si="0"/>
        <v>0</v>
      </c>
      <c r="H27" s="11">
        <v>6.04</v>
      </c>
      <c r="I27" s="14">
        <f t="shared" si="1"/>
        <v>0</v>
      </c>
    </row>
    <row r="28" spans="1:9" s="61" customFormat="1" ht="14.25">
      <c r="A28" s="122">
        <v>11</v>
      </c>
      <c r="B28" s="124"/>
      <c r="C28" s="15"/>
      <c r="D28" s="126"/>
      <c r="E28" s="17">
        <v>25</v>
      </c>
      <c r="F28" s="18"/>
      <c r="G28" s="19">
        <f t="shared" si="0"/>
        <v>0</v>
      </c>
      <c r="H28" s="17">
        <v>23.25</v>
      </c>
      <c r="I28" s="20">
        <f t="shared" si="1"/>
        <v>0</v>
      </c>
    </row>
    <row r="29" spans="1:9" s="61" customFormat="1" ht="15" thickBot="1">
      <c r="A29" s="123"/>
      <c r="B29" s="125"/>
      <c r="C29" s="10"/>
      <c r="D29" s="127"/>
      <c r="E29" s="21">
        <v>6.5</v>
      </c>
      <c r="F29" s="22"/>
      <c r="G29" s="23">
        <f t="shared" si="0"/>
        <v>0</v>
      </c>
      <c r="H29" s="21">
        <v>6.04</v>
      </c>
      <c r="I29" s="24">
        <f t="shared" si="1"/>
        <v>0</v>
      </c>
    </row>
    <row r="30" spans="1:9" s="61" customFormat="1" ht="14.25">
      <c r="A30" s="113">
        <v>12</v>
      </c>
      <c r="B30" s="115"/>
      <c r="C30" s="15"/>
      <c r="D30" s="128"/>
      <c r="E30" s="5">
        <v>25</v>
      </c>
      <c r="F30" s="6"/>
      <c r="G30" s="7">
        <f t="shared" si="0"/>
        <v>0</v>
      </c>
      <c r="H30" s="5">
        <v>23.25</v>
      </c>
      <c r="I30" s="8">
        <f t="shared" si="1"/>
        <v>0</v>
      </c>
    </row>
    <row r="31" spans="1:9" s="61" customFormat="1" ht="15" thickBot="1">
      <c r="A31" s="114"/>
      <c r="B31" s="116"/>
      <c r="C31" s="10"/>
      <c r="D31" s="129"/>
      <c r="E31" s="11">
        <v>6.5</v>
      </c>
      <c r="F31" s="12"/>
      <c r="G31" s="13">
        <f t="shared" si="0"/>
        <v>0</v>
      </c>
      <c r="H31" s="11">
        <v>6.04</v>
      </c>
      <c r="I31" s="14">
        <f t="shared" si="1"/>
        <v>0</v>
      </c>
    </row>
    <row r="32" spans="1:9" s="61" customFormat="1" ht="14.25">
      <c r="A32" s="122">
        <v>13</v>
      </c>
      <c r="B32" s="124"/>
      <c r="C32" s="15"/>
      <c r="D32" s="126"/>
      <c r="E32" s="17">
        <v>25</v>
      </c>
      <c r="F32" s="18"/>
      <c r="G32" s="19">
        <f t="shared" si="0"/>
        <v>0</v>
      </c>
      <c r="H32" s="17">
        <v>23.25</v>
      </c>
      <c r="I32" s="20">
        <f t="shared" si="1"/>
        <v>0</v>
      </c>
    </row>
    <row r="33" spans="1:9" s="61" customFormat="1" ht="15" thickBot="1">
      <c r="A33" s="123"/>
      <c r="B33" s="125"/>
      <c r="C33" s="10"/>
      <c r="D33" s="127"/>
      <c r="E33" s="21">
        <v>6.5</v>
      </c>
      <c r="F33" s="22"/>
      <c r="G33" s="23">
        <f t="shared" si="0"/>
        <v>0</v>
      </c>
      <c r="H33" s="21">
        <v>6.04</v>
      </c>
      <c r="I33" s="24">
        <f t="shared" si="1"/>
        <v>0</v>
      </c>
    </row>
    <row r="34" spans="1:9" s="61" customFormat="1" ht="14.25">
      <c r="A34" s="113">
        <v>14</v>
      </c>
      <c r="B34" s="115"/>
      <c r="C34" s="16"/>
      <c r="D34" s="115"/>
      <c r="E34" s="5">
        <v>25</v>
      </c>
      <c r="F34" s="6"/>
      <c r="G34" s="7">
        <f t="shared" si="0"/>
        <v>0</v>
      </c>
      <c r="H34" s="5">
        <v>23.25</v>
      </c>
      <c r="I34" s="8">
        <f t="shared" si="1"/>
        <v>0</v>
      </c>
    </row>
    <row r="35" spans="1:9" s="61" customFormat="1" ht="15" thickBot="1">
      <c r="A35" s="114"/>
      <c r="B35" s="116"/>
      <c r="C35" s="9"/>
      <c r="D35" s="116"/>
      <c r="E35" s="11">
        <v>6.5</v>
      </c>
      <c r="F35" s="12"/>
      <c r="G35" s="13">
        <f t="shared" si="0"/>
        <v>0</v>
      </c>
      <c r="H35" s="11">
        <v>6.04</v>
      </c>
      <c r="I35" s="14">
        <f t="shared" si="1"/>
        <v>0</v>
      </c>
    </row>
    <row r="36" spans="1:9" s="61" customFormat="1" ht="14.25">
      <c r="A36" s="122">
        <v>15</v>
      </c>
      <c r="B36" s="124"/>
      <c r="C36" s="16"/>
      <c r="D36" s="124"/>
      <c r="E36" s="17">
        <v>25</v>
      </c>
      <c r="F36" s="18"/>
      <c r="G36" s="19">
        <f t="shared" si="0"/>
        <v>0</v>
      </c>
      <c r="H36" s="17">
        <v>23.25</v>
      </c>
      <c r="I36" s="20">
        <f t="shared" si="1"/>
        <v>0</v>
      </c>
    </row>
    <row r="37" spans="1:9" s="61" customFormat="1" ht="15" thickBot="1">
      <c r="A37" s="123"/>
      <c r="B37" s="125"/>
      <c r="C37" s="9"/>
      <c r="D37" s="125"/>
      <c r="E37" s="21">
        <v>6.5</v>
      </c>
      <c r="F37" s="22"/>
      <c r="G37" s="23">
        <f t="shared" si="0"/>
        <v>0</v>
      </c>
      <c r="H37" s="21">
        <v>6.04</v>
      </c>
      <c r="I37" s="24">
        <f t="shared" si="1"/>
        <v>0</v>
      </c>
    </row>
    <row r="38" spans="1:9" s="43" customFormat="1" ht="15">
      <c r="A38" s="113">
        <v>16</v>
      </c>
      <c r="B38" s="115"/>
      <c r="C38" s="16"/>
      <c r="D38" s="115"/>
      <c r="E38" s="5">
        <v>25</v>
      </c>
      <c r="F38" s="6"/>
      <c r="G38" s="7">
        <f t="shared" si="0"/>
        <v>0</v>
      </c>
      <c r="H38" s="5">
        <v>23.25</v>
      </c>
      <c r="I38" s="8">
        <f t="shared" si="1"/>
        <v>0</v>
      </c>
    </row>
    <row r="39" spans="1:9" s="43" customFormat="1" ht="15.75" thickBot="1">
      <c r="A39" s="114"/>
      <c r="B39" s="116"/>
      <c r="C39" s="9"/>
      <c r="D39" s="116"/>
      <c r="E39" s="11">
        <v>6.5</v>
      </c>
      <c r="F39" s="12"/>
      <c r="G39" s="13">
        <f t="shared" si="0"/>
        <v>0</v>
      </c>
      <c r="H39" s="11">
        <v>6.04</v>
      </c>
      <c r="I39" s="14">
        <f t="shared" si="1"/>
        <v>0</v>
      </c>
    </row>
    <row r="40" spans="1:9" s="43" customFormat="1" ht="15">
      <c r="A40" s="122">
        <v>17</v>
      </c>
      <c r="B40" s="124"/>
      <c r="C40" s="16"/>
      <c r="D40" s="124"/>
      <c r="E40" s="17">
        <v>25</v>
      </c>
      <c r="F40" s="18"/>
      <c r="G40" s="19">
        <f t="shared" si="0"/>
        <v>0</v>
      </c>
      <c r="H40" s="17">
        <v>23.25</v>
      </c>
      <c r="I40" s="20">
        <f t="shared" si="1"/>
        <v>0</v>
      </c>
    </row>
    <row r="41" spans="1:9" s="61" customFormat="1" ht="15" thickBot="1">
      <c r="A41" s="123"/>
      <c r="B41" s="125"/>
      <c r="C41" s="9"/>
      <c r="D41" s="125"/>
      <c r="E41" s="21">
        <v>6.5</v>
      </c>
      <c r="F41" s="22"/>
      <c r="G41" s="23">
        <f t="shared" si="0"/>
        <v>0</v>
      </c>
      <c r="H41" s="21">
        <v>6.04</v>
      </c>
      <c r="I41" s="24">
        <f t="shared" si="1"/>
        <v>0</v>
      </c>
    </row>
    <row r="42" spans="1:9" s="61" customFormat="1" ht="14.25">
      <c r="A42" s="113">
        <v>18</v>
      </c>
      <c r="B42" s="115"/>
      <c r="C42" s="15"/>
      <c r="D42" s="128"/>
      <c r="E42" s="5">
        <v>25</v>
      </c>
      <c r="F42" s="6"/>
      <c r="G42" s="7">
        <f t="shared" si="0"/>
        <v>0</v>
      </c>
      <c r="H42" s="5">
        <v>23.25</v>
      </c>
      <c r="I42" s="8">
        <f t="shared" si="1"/>
        <v>0</v>
      </c>
    </row>
    <row r="43" spans="1:9" s="61" customFormat="1" ht="15" thickBot="1">
      <c r="A43" s="114"/>
      <c r="B43" s="116"/>
      <c r="C43" s="10"/>
      <c r="D43" s="129"/>
      <c r="E43" s="11">
        <v>6.5</v>
      </c>
      <c r="F43" s="12"/>
      <c r="G43" s="13">
        <f t="shared" si="0"/>
        <v>0</v>
      </c>
      <c r="H43" s="11">
        <v>6.04</v>
      </c>
      <c r="I43" s="14">
        <f t="shared" si="1"/>
        <v>0</v>
      </c>
    </row>
    <row r="44" spans="1:9" s="61" customFormat="1" ht="14.25">
      <c r="A44" s="122">
        <v>19</v>
      </c>
      <c r="B44" s="124"/>
      <c r="C44" s="15"/>
      <c r="D44" s="126"/>
      <c r="E44" s="17">
        <v>25</v>
      </c>
      <c r="F44" s="18"/>
      <c r="G44" s="19">
        <f t="shared" si="0"/>
        <v>0</v>
      </c>
      <c r="H44" s="17">
        <v>23.25</v>
      </c>
      <c r="I44" s="20">
        <f t="shared" si="1"/>
        <v>0</v>
      </c>
    </row>
    <row r="45" spans="1:9" s="61" customFormat="1" ht="15" thickBot="1">
      <c r="A45" s="123"/>
      <c r="B45" s="125"/>
      <c r="C45" s="10"/>
      <c r="D45" s="127"/>
      <c r="E45" s="21">
        <v>6.5</v>
      </c>
      <c r="F45" s="22"/>
      <c r="G45" s="23">
        <f t="shared" si="0"/>
        <v>0</v>
      </c>
      <c r="H45" s="21">
        <v>6.04</v>
      </c>
      <c r="I45" s="24">
        <f t="shared" si="1"/>
        <v>0</v>
      </c>
    </row>
    <row r="46" spans="1:9" s="61" customFormat="1" ht="14.25">
      <c r="A46" s="113">
        <v>20</v>
      </c>
      <c r="B46" s="115"/>
      <c r="C46" s="15"/>
      <c r="D46" s="128"/>
      <c r="E46" s="5">
        <v>25</v>
      </c>
      <c r="F46" s="6"/>
      <c r="G46" s="7">
        <f t="shared" si="0"/>
        <v>0</v>
      </c>
      <c r="H46" s="5">
        <v>23.25</v>
      </c>
      <c r="I46" s="8">
        <f t="shared" si="1"/>
        <v>0</v>
      </c>
    </row>
    <row r="47" spans="1:9" s="61" customFormat="1" ht="15" thickBot="1">
      <c r="A47" s="114"/>
      <c r="B47" s="116"/>
      <c r="C47" s="10"/>
      <c r="D47" s="129"/>
      <c r="E47" s="11">
        <v>6.5</v>
      </c>
      <c r="F47" s="12"/>
      <c r="G47" s="13">
        <f t="shared" si="0"/>
        <v>0</v>
      </c>
      <c r="H47" s="11">
        <v>6.04</v>
      </c>
      <c r="I47" s="14">
        <f t="shared" si="1"/>
        <v>0</v>
      </c>
    </row>
    <row r="48" spans="1:9" s="61" customFormat="1" ht="14.25">
      <c r="A48" s="122">
        <v>21</v>
      </c>
      <c r="B48" s="124"/>
      <c r="C48" s="15"/>
      <c r="D48" s="126"/>
      <c r="E48" s="17">
        <v>25</v>
      </c>
      <c r="F48" s="18"/>
      <c r="G48" s="19">
        <f t="shared" si="0"/>
        <v>0</v>
      </c>
      <c r="H48" s="17">
        <v>23.25</v>
      </c>
      <c r="I48" s="20">
        <f t="shared" si="1"/>
        <v>0</v>
      </c>
    </row>
    <row r="49" spans="1:9" s="61" customFormat="1" ht="15" thickBot="1">
      <c r="A49" s="123"/>
      <c r="B49" s="125"/>
      <c r="C49" s="10"/>
      <c r="D49" s="127"/>
      <c r="E49" s="21">
        <v>6.5</v>
      </c>
      <c r="F49" s="22"/>
      <c r="G49" s="23">
        <f t="shared" si="0"/>
        <v>0</v>
      </c>
      <c r="H49" s="21">
        <v>6.04</v>
      </c>
      <c r="I49" s="24">
        <f t="shared" si="1"/>
        <v>0</v>
      </c>
    </row>
    <row r="50" spans="1:9" s="61" customFormat="1" ht="14.25">
      <c r="A50" s="113">
        <v>22</v>
      </c>
      <c r="B50" s="115"/>
      <c r="C50" s="15"/>
      <c r="D50" s="128"/>
      <c r="E50" s="5">
        <v>25</v>
      </c>
      <c r="F50" s="6"/>
      <c r="G50" s="7">
        <f t="shared" si="0"/>
        <v>0</v>
      </c>
      <c r="H50" s="5">
        <v>23.25</v>
      </c>
      <c r="I50" s="8">
        <f t="shared" si="1"/>
        <v>0</v>
      </c>
    </row>
    <row r="51" spans="1:9" s="61" customFormat="1" ht="15" thickBot="1">
      <c r="A51" s="114"/>
      <c r="B51" s="116"/>
      <c r="C51" s="10"/>
      <c r="D51" s="129"/>
      <c r="E51" s="11">
        <v>6.5</v>
      </c>
      <c r="F51" s="12"/>
      <c r="G51" s="13">
        <f t="shared" si="0"/>
        <v>0</v>
      </c>
      <c r="H51" s="11">
        <v>6.04</v>
      </c>
      <c r="I51" s="14">
        <f t="shared" si="1"/>
        <v>0</v>
      </c>
    </row>
    <row r="52" spans="1:9" s="61" customFormat="1" ht="14.25">
      <c r="A52" s="122">
        <v>23</v>
      </c>
      <c r="B52" s="124"/>
      <c r="C52" s="15"/>
      <c r="D52" s="126"/>
      <c r="E52" s="17">
        <v>25</v>
      </c>
      <c r="F52" s="18"/>
      <c r="G52" s="19">
        <f t="shared" si="0"/>
        <v>0</v>
      </c>
      <c r="H52" s="17">
        <v>23.25</v>
      </c>
      <c r="I52" s="20">
        <f t="shared" si="1"/>
        <v>0</v>
      </c>
    </row>
    <row r="53" spans="1:9" s="61" customFormat="1" ht="15" thickBot="1">
      <c r="A53" s="123"/>
      <c r="B53" s="125"/>
      <c r="C53" s="10"/>
      <c r="D53" s="127"/>
      <c r="E53" s="21">
        <v>6.5</v>
      </c>
      <c r="F53" s="22"/>
      <c r="G53" s="23">
        <f t="shared" si="0"/>
        <v>0</v>
      </c>
      <c r="H53" s="21">
        <v>6.04</v>
      </c>
      <c r="I53" s="24">
        <f t="shared" si="1"/>
        <v>0</v>
      </c>
    </row>
    <row r="54" spans="1:9" s="61" customFormat="1" ht="14.25">
      <c r="A54" s="113">
        <v>24</v>
      </c>
      <c r="B54" s="115"/>
      <c r="C54" s="15"/>
      <c r="D54" s="128"/>
      <c r="E54" s="5">
        <v>25</v>
      </c>
      <c r="F54" s="6"/>
      <c r="G54" s="7">
        <f t="shared" si="0"/>
        <v>0</v>
      </c>
      <c r="H54" s="5">
        <v>23.25</v>
      </c>
      <c r="I54" s="8">
        <f t="shared" si="1"/>
        <v>0</v>
      </c>
    </row>
    <row r="55" spans="1:9" s="61" customFormat="1" ht="15" thickBot="1">
      <c r="A55" s="114"/>
      <c r="B55" s="116"/>
      <c r="C55" s="10"/>
      <c r="D55" s="129"/>
      <c r="E55" s="11">
        <v>6.5</v>
      </c>
      <c r="F55" s="12"/>
      <c r="G55" s="13">
        <f t="shared" si="0"/>
        <v>0</v>
      </c>
      <c r="H55" s="11">
        <v>6.04</v>
      </c>
      <c r="I55" s="14">
        <f t="shared" si="1"/>
        <v>0</v>
      </c>
    </row>
    <row r="56" spans="1:9" s="61" customFormat="1" ht="14.25">
      <c r="A56" s="122">
        <v>25</v>
      </c>
      <c r="B56" s="124"/>
      <c r="C56" s="15"/>
      <c r="D56" s="126"/>
      <c r="E56" s="17">
        <v>25</v>
      </c>
      <c r="F56" s="18"/>
      <c r="G56" s="19">
        <f t="shared" si="0"/>
        <v>0</v>
      </c>
      <c r="H56" s="17">
        <v>23.25</v>
      </c>
      <c r="I56" s="20">
        <f t="shared" si="1"/>
        <v>0</v>
      </c>
    </row>
    <row r="57" spans="1:9" s="61" customFormat="1" ht="15" thickBot="1">
      <c r="A57" s="123"/>
      <c r="B57" s="125"/>
      <c r="C57" s="10"/>
      <c r="D57" s="127"/>
      <c r="E57" s="21">
        <v>6.5</v>
      </c>
      <c r="F57" s="22"/>
      <c r="G57" s="23">
        <f t="shared" si="0"/>
        <v>0</v>
      </c>
      <c r="H57" s="21">
        <v>6.04</v>
      </c>
      <c r="I57" s="24">
        <f t="shared" si="1"/>
        <v>0</v>
      </c>
    </row>
    <row r="58" spans="1:9" s="61" customFormat="1" ht="14.25">
      <c r="A58" s="113">
        <v>26</v>
      </c>
      <c r="B58" s="115"/>
      <c r="C58" s="15"/>
      <c r="D58" s="128"/>
      <c r="E58" s="5">
        <v>25</v>
      </c>
      <c r="F58" s="6"/>
      <c r="G58" s="7">
        <f t="shared" si="0"/>
        <v>0</v>
      </c>
      <c r="H58" s="5">
        <v>23.25</v>
      </c>
      <c r="I58" s="8">
        <f t="shared" si="1"/>
        <v>0</v>
      </c>
    </row>
    <row r="59" spans="1:9" s="61" customFormat="1" ht="15" thickBot="1">
      <c r="A59" s="114"/>
      <c r="B59" s="116"/>
      <c r="C59" s="10"/>
      <c r="D59" s="129"/>
      <c r="E59" s="11">
        <v>6.5</v>
      </c>
      <c r="F59" s="12"/>
      <c r="G59" s="13">
        <f t="shared" si="0"/>
        <v>0</v>
      </c>
      <c r="H59" s="11">
        <v>6.04</v>
      </c>
      <c r="I59" s="14">
        <f t="shared" si="1"/>
        <v>0</v>
      </c>
    </row>
    <row r="60" spans="1:9" s="61" customFormat="1" ht="14.25">
      <c r="A60" s="122">
        <v>27</v>
      </c>
      <c r="B60" s="124"/>
      <c r="C60" s="15"/>
      <c r="D60" s="126"/>
      <c r="E60" s="17">
        <v>25</v>
      </c>
      <c r="F60" s="18"/>
      <c r="G60" s="19">
        <f t="shared" si="0"/>
        <v>0</v>
      </c>
      <c r="H60" s="17">
        <v>23.25</v>
      </c>
      <c r="I60" s="20">
        <f t="shared" si="1"/>
        <v>0</v>
      </c>
    </row>
    <row r="61" spans="1:9" s="61" customFormat="1" ht="15" thickBot="1">
      <c r="A61" s="123"/>
      <c r="B61" s="125"/>
      <c r="C61" s="10"/>
      <c r="D61" s="127"/>
      <c r="E61" s="21">
        <v>6.5</v>
      </c>
      <c r="F61" s="22"/>
      <c r="G61" s="23">
        <f t="shared" si="0"/>
        <v>0</v>
      </c>
      <c r="H61" s="21">
        <v>6.04</v>
      </c>
      <c r="I61" s="24">
        <f t="shared" si="1"/>
        <v>0</v>
      </c>
    </row>
    <row r="62" spans="1:9" s="61" customFormat="1" ht="14.25">
      <c r="A62" s="113">
        <v>28</v>
      </c>
      <c r="B62" s="115"/>
      <c r="C62" s="15"/>
      <c r="D62" s="128"/>
      <c r="E62" s="5">
        <v>25</v>
      </c>
      <c r="F62" s="6"/>
      <c r="G62" s="7">
        <f t="shared" si="0"/>
        <v>0</v>
      </c>
      <c r="H62" s="5">
        <v>23.25</v>
      </c>
      <c r="I62" s="8">
        <f t="shared" si="1"/>
        <v>0</v>
      </c>
    </row>
    <row r="63" spans="1:9" s="61" customFormat="1" ht="15" thickBot="1">
      <c r="A63" s="114"/>
      <c r="B63" s="116"/>
      <c r="C63" s="10"/>
      <c r="D63" s="129"/>
      <c r="E63" s="11">
        <v>6.5</v>
      </c>
      <c r="F63" s="12"/>
      <c r="G63" s="13">
        <f t="shared" si="0"/>
        <v>0</v>
      </c>
      <c r="H63" s="11">
        <v>6.04</v>
      </c>
      <c r="I63" s="14">
        <f t="shared" si="1"/>
        <v>0</v>
      </c>
    </row>
    <row r="64" spans="1:9" s="61" customFormat="1" ht="14.25">
      <c r="A64" s="122">
        <v>29</v>
      </c>
      <c r="B64" s="124"/>
      <c r="C64" s="15"/>
      <c r="D64" s="126"/>
      <c r="E64" s="17">
        <v>25</v>
      </c>
      <c r="F64" s="18"/>
      <c r="G64" s="19">
        <f t="shared" si="0"/>
        <v>0</v>
      </c>
      <c r="H64" s="17">
        <v>23.25</v>
      </c>
      <c r="I64" s="20">
        <f t="shared" si="1"/>
        <v>0</v>
      </c>
    </row>
    <row r="65" spans="1:9" s="61" customFormat="1" ht="15" thickBot="1">
      <c r="A65" s="123"/>
      <c r="B65" s="125"/>
      <c r="C65" s="10"/>
      <c r="D65" s="127"/>
      <c r="E65" s="21">
        <v>6.5</v>
      </c>
      <c r="F65" s="22"/>
      <c r="G65" s="23">
        <f t="shared" si="0"/>
        <v>0</v>
      </c>
      <c r="H65" s="21">
        <v>6.04</v>
      </c>
      <c r="I65" s="24">
        <f t="shared" si="1"/>
        <v>0</v>
      </c>
    </row>
    <row r="66" spans="1:9" s="61" customFormat="1" ht="14.25">
      <c r="A66" s="113">
        <v>30</v>
      </c>
      <c r="B66" s="115"/>
      <c r="C66" s="15"/>
      <c r="D66" s="128"/>
      <c r="E66" s="5">
        <v>25</v>
      </c>
      <c r="F66" s="6"/>
      <c r="G66" s="7">
        <f t="shared" si="0"/>
        <v>0</v>
      </c>
      <c r="H66" s="5">
        <v>23.25</v>
      </c>
      <c r="I66" s="8">
        <f t="shared" si="1"/>
        <v>0</v>
      </c>
    </row>
    <row r="67" spans="1:9" s="61" customFormat="1" ht="15" thickBot="1">
      <c r="A67" s="114"/>
      <c r="B67" s="116"/>
      <c r="C67" s="10"/>
      <c r="D67" s="129"/>
      <c r="E67" s="11">
        <v>6.5</v>
      </c>
      <c r="F67" s="12"/>
      <c r="G67" s="13">
        <f t="shared" si="0"/>
        <v>0</v>
      </c>
      <c r="H67" s="11">
        <v>6.04</v>
      </c>
      <c r="I67" s="14">
        <f t="shared" si="1"/>
        <v>0</v>
      </c>
    </row>
    <row r="68" spans="1:9" s="61" customFormat="1" ht="14.25">
      <c r="A68" s="122">
        <v>31</v>
      </c>
      <c r="B68" s="124"/>
      <c r="C68" s="15"/>
      <c r="D68" s="126"/>
      <c r="E68" s="17">
        <v>25</v>
      </c>
      <c r="F68" s="18"/>
      <c r="G68" s="19">
        <f t="shared" si="0"/>
        <v>0</v>
      </c>
      <c r="H68" s="17">
        <v>23.25</v>
      </c>
      <c r="I68" s="20">
        <f t="shared" si="1"/>
        <v>0</v>
      </c>
    </row>
    <row r="69" spans="1:9" s="61" customFormat="1" ht="15" thickBot="1">
      <c r="A69" s="123"/>
      <c r="B69" s="125"/>
      <c r="C69" s="10"/>
      <c r="D69" s="127"/>
      <c r="E69" s="21">
        <v>6.5</v>
      </c>
      <c r="F69" s="22"/>
      <c r="G69" s="23">
        <f t="shared" si="0"/>
        <v>0</v>
      </c>
      <c r="H69" s="21">
        <v>6.04</v>
      </c>
      <c r="I69" s="24">
        <f t="shared" si="1"/>
        <v>0</v>
      </c>
    </row>
    <row r="70" spans="1:9" s="61" customFormat="1" ht="14.25">
      <c r="A70" s="113">
        <v>32</v>
      </c>
      <c r="B70" s="115"/>
      <c r="C70" s="15"/>
      <c r="D70" s="117"/>
      <c r="E70" s="5">
        <v>25</v>
      </c>
      <c r="F70" s="6"/>
      <c r="G70" s="7">
        <f t="shared" si="0"/>
        <v>0</v>
      </c>
      <c r="H70" s="5">
        <v>23.25</v>
      </c>
      <c r="I70" s="8">
        <f t="shared" si="1"/>
        <v>0</v>
      </c>
    </row>
    <row r="71" spans="1:9" s="61" customFormat="1" ht="15" thickBot="1">
      <c r="A71" s="114"/>
      <c r="B71" s="116"/>
      <c r="C71" s="10"/>
      <c r="D71" s="118"/>
      <c r="E71" s="11">
        <v>6.5</v>
      </c>
      <c r="F71" s="12"/>
      <c r="G71" s="13">
        <f t="shared" si="0"/>
        <v>0</v>
      </c>
      <c r="H71" s="11">
        <v>6.04</v>
      </c>
      <c r="I71" s="14">
        <f t="shared" si="1"/>
        <v>0</v>
      </c>
    </row>
    <row r="72" spans="1:9" s="61" customFormat="1" ht="14.25">
      <c r="A72" s="113">
        <v>33</v>
      </c>
      <c r="B72" s="115"/>
      <c r="C72" s="15"/>
      <c r="D72" s="117"/>
      <c r="E72" s="5">
        <v>25</v>
      </c>
      <c r="F72" s="6"/>
      <c r="G72" s="7">
        <f>E72*F72</f>
        <v>0</v>
      </c>
      <c r="H72" s="5">
        <v>23.25</v>
      </c>
      <c r="I72" s="8">
        <f>F72*H72</f>
        <v>0</v>
      </c>
    </row>
    <row r="73" spans="1:9" s="61" customFormat="1" ht="15" thickBot="1">
      <c r="A73" s="114"/>
      <c r="B73" s="116"/>
      <c r="C73" s="10"/>
      <c r="D73" s="118"/>
      <c r="E73" s="11">
        <v>6.5</v>
      </c>
      <c r="F73" s="12"/>
      <c r="G73" s="13">
        <f>E73*F73</f>
        <v>0</v>
      </c>
      <c r="H73" s="11">
        <v>6.04</v>
      </c>
      <c r="I73" s="14">
        <f>F73*H73</f>
        <v>0</v>
      </c>
    </row>
    <row r="74" spans="1:9" s="61" customFormat="1" ht="15.75" thickBot="1">
      <c r="A74" s="119" t="s">
        <v>11</v>
      </c>
      <c r="B74" s="120"/>
      <c r="C74" s="121"/>
      <c r="D74" s="26">
        <f>SUM(D8:D73)</f>
        <v>0</v>
      </c>
      <c r="E74" s="27" t="s">
        <v>12</v>
      </c>
      <c r="F74" s="27" t="s">
        <v>12</v>
      </c>
      <c r="G74" s="28">
        <f>SUM(G8:G73)</f>
        <v>0</v>
      </c>
      <c r="H74" s="29" t="s">
        <v>12</v>
      </c>
      <c r="I74" s="30">
        <f>SUM(I8:I73)</f>
        <v>0</v>
      </c>
    </row>
    <row r="75" spans="1:9" s="61" customFormat="1" ht="15">
      <c r="A75" s="31"/>
      <c r="B75" s="31"/>
      <c r="C75" s="31"/>
      <c r="D75" s="32"/>
      <c r="E75" s="31"/>
      <c r="F75" s="31"/>
      <c r="G75" s="33"/>
      <c r="H75" s="33"/>
      <c r="I75" s="33"/>
    </row>
    <row r="76" spans="1:9" s="61" customFormat="1" ht="15.75" thickBot="1">
      <c r="A76" s="31"/>
      <c r="B76" s="31"/>
      <c r="C76" s="31"/>
      <c r="D76" s="31"/>
      <c r="E76" s="31"/>
      <c r="F76" s="31"/>
      <c r="G76" s="34" t="s">
        <v>13</v>
      </c>
      <c r="H76" s="34" t="s">
        <v>14</v>
      </c>
      <c r="I76" s="34" t="s">
        <v>15</v>
      </c>
    </row>
    <row r="77" spans="1:9" s="61" customFormat="1" ht="15.75" thickBot="1">
      <c r="A77" s="31"/>
      <c r="B77" s="31"/>
      <c r="C77" s="31"/>
      <c r="D77" s="31"/>
      <c r="E77" s="31"/>
      <c r="F77" s="31"/>
      <c r="G77" s="33"/>
      <c r="H77" s="35"/>
      <c r="I77" s="36">
        <f>H77*0.8358</f>
        <v>0</v>
      </c>
    </row>
    <row r="78" spans="1:9" s="61" customFormat="1" ht="15">
      <c r="A78" s="31"/>
      <c r="B78" s="31"/>
      <c r="C78" s="31"/>
      <c r="D78" s="31"/>
      <c r="E78" s="31"/>
      <c r="F78" s="31"/>
      <c r="G78" s="33"/>
      <c r="H78" s="33"/>
      <c r="I78" s="37"/>
    </row>
    <row r="79" spans="1:9" s="61" customFormat="1" ht="15">
      <c r="A79" s="31"/>
      <c r="B79" s="31"/>
      <c r="C79" s="31"/>
      <c r="D79" s="31"/>
      <c r="E79" s="31"/>
      <c r="F79" s="31"/>
      <c r="G79" s="38" t="s">
        <v>16</v>
      </c>
      <c r="H79" s="33"/>
      <c r="I79" s="39">
        <f>SUM(I74,I77)</f>
        <v>0</v>
      </c>
    </row>
    <row r="80" spans="1:9" s="61" customFormat="1" ht="15">
      <c r="A80" s="31"/>
      <c r="B80" s="31"/>
      <c r="C80" s="31"/>
      <c r="D80" s="31"/>
      <c r="E80" s="31"/>
      <c r="F80" s="31"/>
      <c r="G80" s="33"/>
      <c r="H80" s="33"/>
      <c r="I80" s="33"/>
    </row>
    <row r="81" spans="1:9" s="61" customFormat="1" ht="15">
      <c r="A81" s="31"/>
      <c r="B81" s="31"/>
      <c r="C81" s="31"/>
      <c r="D81" s="31"/>
      <c r="E81" s="31"/>
      <c r="F81" s="31"/>
      <c r="G81" s="33"/>
      <c r="H81" s="33"/>
      <c r="I81" s="33"/>
    </row>
    <row r="82" spans="1:9" s="61" customFormat="1" ht="14.25">
      <c r="A82" s="1"/>
      <c r="B82" s="1"/>
      <c r="C82" s="1"/>
      <c r="D82" s="1"/>
      <c r="E82" s="1"/>
      <c r="F82" s="1"/>
      <c r="G82" s="40"/>
      <c r="H82" s="1"/>
      <c r="I82" s="40"/>
    </row>
    <row r="83" spans="1:9" s="61" customFormat="1" ht="14.25">
      <c r="A83" s="1"/>
      <c r="B83" s="1"/>
      <c r="C83" s="1"/>
      <c r="D83" s="1"/>
      <c r="E83" s="1"/>
      <c r="F83" s="1"/>
      <c r="G83" s="1"/>
      <c r="H83" s="1"/>
      <c r="I83" s="1"/>
    </row>
    <row r="84" spans="1:8" s="61" customFormat="1" ht="14.25">
      <c r="A84" s="61" t="s">
        <v>17</v>
      </c>
      <c r="E84" s="61" t="s">
        <v>17</v>
      </c>
      <c r="H84" s="61" t="s">
        <v>18</v>
      </c>
    </row>
    <row r="85" spans="1:8" s="61" customFormat="1" ht="14.25">
      <c r="A85" s="76" t="s">
        <v>19</v>
      </c>
      <c r="B85" s="77"/>
      <c r="E85" s="76" t="s">
        <v>20</v>
      </c>
      <c r="H85" s="77" t="s">
        <v>21</v>
      </c>
    </row>
    <row r="86" spans="1:9" s="61" customFormat="1" ht="14.25">
      <c r="A86" s="1"/>
      <c r="B86" s="1"/>
      <c r="C86" s="1"/>
      <c r="D86" s="1"/>
      <c r="E86" s="1"/>
      <c r="F86" s="1"/>
      <c r="G86" s="1"/>
      <c r="H86" s="1"/>
      <c r="I86" s="1"/>
    </row>
    <row r="87" spans="1:9" s="61" customFormat="1" ht="14.25">
      <c r="A87" s="1"/>
      <c r="B87" s="1"/>
      <c r="C87" s="1"/>
      <c r="D87" s="1"/>
      <c r="E87" s="1"/>
      <c r="F87" s="1"/>
      <c r="G87" s="1"/>
      <c r="H87" s="1"/>
      <c r="I87" s="1"/>
    </row>
  </sheetData>
  <sheetProtection/>
  <mergeCells count="107">
    <mergeCell ref="A1:C1"/>
    <mergeCell ref="H1:I1"/>
    <mergeCell ref="A2:C2"/>
    <mergeCell ref="A3:I3"/>
    <mergeCell ref="A4:I4"/>
    <mergeCell ref="A5:I5"/>
    <mergeCell ref="A6:I6"/>
    <mergeCell ref="A8:A9"/>
    <mergeCell ref="B8:B9"/>
    <mergeCell ref="D8:D9"/>
    <mergeCell ref="A10:A11"/>
    <mergeCell ref="B10:B11"/>
    <mergeCell ref="D10:D11"/>
    <mergeCell ref="A12:A13"/>
    <mergeCell ref="B12:B13"/>
    <mergeCell ref="D12:D13"/>
    <mergeCell ref="A14:A15"/>
    <mergeCell ref="B14:B15"/>
    <mergeCell ref="D14:D15"/>
    <mergeCell ref="A16:A17"/>
    <mergeCell ref="B16:B17"/>
    <mergeCell ref="D16:D17"/>
    <mergeCell ref="A18:A19"/>
    <mergeCell ref="B18:B19"/>
    <mergeCell ref="D18:D19"/>
    <mergeCell ref="A20:A21"/>
    <mergeCell ref="B20:B21"/>
    <mergeCell ref="D20:D21"/>
    <mergeCell ref="A22:A23"/>
    <mergeCell ref="B22:B23"/>
    <mergeCell ref="D22:D23"/>
    <mergeCell ref="A24:A25"/>
    <mergeCell ref="B24:B25"/>
    <mergeCell ref="D24:D25"/>
    <mergeCell ref="A26:A27"/>
    <mergeCell ref="B26:B27"/>
    <mergeCell ref="D26:D27"/>
    <mergeCell ref="A28:A29"/>
    <mergeCell ref="B28:B29"/>
    <mergeCell ref="D28:D29"/>
    <mergeCell ref="A30:A31"/>
    <mergeCell ref="B30:B31"/>
    <mergeCell ref="D30:D31"/>
    <mergeCell ref="A32:A33"/>
    <mergeCell ref="B32:B33"/>
    <mergeCell ref="D32:D33"/>
    <mergeCell ref="A34:A35"/>
    <mergeCell ref="B34:B35"/>
    <mergeCell ref="D34:D35"/>
    <mergeCell ref="A36:A37"/>
    <mergeCell ref="B36:B37"/>
    <mergeCell ref="D36:D37"/>
    <mergeCell ref="A38:A39"/>
    <mergeCell ref="B38:B39"/>
    <mergeCell ref="D38:D39"/>
    <mergeCell ref="A40:A41"/>
    <mergeCell ref="B40:B41"/>
    <mergeCell ref="D40:D41"/>
    <mergeCell ref="A42:A43"/>
    <mergeCell ref="B42:B43"/>
    <mergeCell ref="D42:D43"/>
    <mergeCell ref="A44:A45"/>
    <mergeCell ref="B44:B45"/>
    <mergeCell ref="D44:D45"/>
    <mergeCell ref="A46:A47"/>
    <mergeCell ref="B46:B47"/>
    <mergeCell ref="D46:D47"/>
    <mergeCell ref="A48:A49"/>
    <mergeCell ref="B48:B49"/>
    <mergeCell ref="D48:D49"/>
    <mergeCell ref="A50:A51"/>
    <mergeCell ref="B50:B51"/>
    <mergeCell ref="D50:D51"/>
    <mergeCell ref="A52:A53"/>
    <mergeCell ref="B52:B53"/>
    <mergeCell ref="D52:D53"/>
    <mergeCell ref="A54:A55"/>
    <mergeCell ref="B54:B55"/>
    <mergeCell ref="D54:D55"/>
    <mergeCell ref="A56:A57"/>
    <mergeCell ref="B56:B57"/>
    <mergeCell ref="D56:D57"/>
    <mergeCell ref="A58:A59"/>
    <mergeCell ref="B58:B59"/>
    <mergeCell ref="D58:D59"/>
    <mergeCell ref="A60:A61"/>
    <mergeCell ref="B60:B61"/>
    <mergeCell ref="D60:D61"/>
    <mergeCell ref="A62:A63"/>
    <mergeCell ref="B62:B63"/>
    <mergeCell ref="D62:D63"/>
    <mergeCell ref="A64:A65"/>
    <mergeCell ref="B64:B65"/>
    <mergeCell ref="D64:D65"/>
    <mergeCell ref="A66:A67"/>
    <mergeCell ref="B66:B67"/>
    <mergeCell ref="D66:D67"/>
    <mergeCell ref="A72:A73"/>
    <mergeCell ref="B72:B73"/>
    <mergeCell ref="D72:D73"/>
    <mergeCell ref="A74:C74"/>
    <mergeCell ref="A68:A69"/>
    <mergeCell ref="B68:B69"/>
    <mergeCell ref="D68:D69"/>
    <mergeCell ref="A70:A71"/>
    <mergeCell ref="B70:B71"/>
    <mergeCell ref="D70:D71"/>
  </mergeCells>
  <printOptions/>
  <pageMargins left="0.7" right="0.7" top="0.75" bottom="0.75" header="0.3" footer="0.3"/>
  <pageSetup fitToHeight="1" fitToWidth="1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D28">
      <selection activeCell="E5" sqref="E5:E6"/>
    </sheetView>
  </sheetViews>
  <sheetFormatPr defaultColWidth="9.140625" defaultRowHeight="15"/>
  <cols>
    <col min="1" max="1" width="7.28125" style="2" customWidth="1"/>
    <col min="2" max="2" width="40.140625" style="2" customWidth="1"/>
    <col min="3" max="3" width="23.140625" style="2" customWidth="1"/>
    <col min="4" max="4" width="21.421875" style="2" customWidth="1"/>
    <col min="5" max="5" width="16.28125" style="2" customWidth="1"/>
    <col min="6" max="6" width="20.421875" style="2" customWidth="1"/>
    <col min="7" max="7" width="19.421875" style="2" customWidth="1"/>
    <col min="8" max="8" width="27.421875" style="2" customWidth="1"/>
    <col min="9" max="9" width="11.7109375" style="2" customWidth="1"/>
    <col min="10" max="10" width="15.8515625" style="2" customWidth="1"/>
    <col min="11" max="16384" width="9.140625" style="2" customWidth="1"/>
  </cols>
  <sheetData>
    <row r="1" spans="1:10" ht="15.75">
      <c r="A1" s="135" t="s">
        <v>0</v>
      </c>
      <c r="B1" s="135"/>
      <c r="C1" s="41"/>
      <c r="D1" s="42"/>
      <c r="E1" s="42"/>
      <c r="F1" s="42"/>
      <c r="G1" s="135" t="s">
        <v>22</v>
      </c>
      <c r="H1" s="135"/>
      <c r="I1" s="61"/>
      <c r="J1" s="61"/>
    </row>
    <row r="2" spans="1:10" ht="16.5" thickBot="1">
      <c r="A2" s="168" t="s">
        <v>1</v>
      </c>
      <c r="B2" s="168"/>
      <c r="C2" s="54"/>
      <c r="D2" s="42"/>
      <c r="E2" s="42"/>
      <c r="F2" s="42"/>
      <c r="G2" s="42"/>
      <c r="H2" s="42"/>
      <c r="I2" s="1"/>
      <c r="J2" s="61"/>
    </row>
    <row r="3" spans="1:10" s="3" customFormat="1" ht="18">
      <c r="A3" s="137" t="s">
        <v>23</v>
      </c>
      <c r="B3" s="138"/>
      <c r="C3" s="138"/>
      <c r="D3" s="138"/>
      <c r="E3" s="138"/>
      <c r="F3" s="138"/>
      <c r="G3" s="138"/>
      <c r="H3" s="138"/>
      <c r="I3" s="138"/>
      <c r="J3" s="139"/>
    </row>
    <row r="4" spans="1:10" s="3" customFormat="1" ht="18.75" thickBot="1">
      <c r="A4" s="47"/>
      <c r="B4" s="48"/>
      <c r="C4" s="48" t="s">
        <v>24</v>
      </c>
      <c r="D4" s="48"/>
      <c r="E4" s="48" t="s">
        <v>40</v>
      </c>
      <c r="F4" s="48"/>
      <c r="G4" s="48"/>
      <c r="H4" s="48"/>
      <c r="I4" s="62"/>
      <c r="J4" s="63"/>
    </row>
    <row r="5" spans="1:10" s="3" customFormat="1" ht="18" customHeight="1">
      <c r="A5" s="169" t="s">
        <v>3</v>
      </c>
      <c r="B5" s="150" t="s">
        <v>25</v>
      </c>
      <c r="C5" s="148" t="s">
        <v>5</v>
      </c>
      <c r="D5" s="148" t="s">
        <v>26</v>
      </c>
      <c r="E5" s="150" t="s">
        <v>27</v>
      </c>
      <c r="F5" s="150" t="s">
        <v>9</v>
      </c>
      <c r="G5" s="150" t="s">
        <v>10</v>
      </c>
      <c r="H5" s="148" t="s">
        <v>37</v>
      </c>
      <c r="I5" s="146" t="s">
        <v>31</v>
      </c>
      <c r="J5" s="147"/>
    </row>
    <row r="6" spans="1:10" s="4" customFormat="1" ht="61.5" customHeight="1" thickBot="1">
      <c r="A6" s="170"/>
      <c r="B6" s="151"/>
      <c r="C6" s="149"/>
      <c r="D6" s="149"/>
      <c r="E6" s="151"/>
      <c r="F6" s="151"/>
      <c r="G6" s="151"/>
      <c r="H6" s="149"/>
      <c r="I6" s="59" t="s">
        <v>14</v>
      </c>
      <c r="J6" s="60" t="s">
        <v>32</v>
      </c>
    </row>
    <row r="7" spans="1:10" ht="15">
      <c r="A7" s="155">
        <v>1</v>
      </c>
      <c r="B7" s="162"/>
      <c r="C7" s="165"/>
      <c r="D7" s="5">
        <v>5</v>
      </c>
      <c r="E7" s="64"/>
      <c r="F7" s="7">
        <f>IF(E7=0,0,IF(E7&lt;=5,5,""))</f>
        <v>0</v>
      </c>
      <c r="G7" s="5">
        <v>4.65</v>
      </c>
      <c r="H7" s="8">
        <f>IF(E7=0,0,IF(E7&lt;=5,4.65,""))</f>
        <v>0</v>
      </c>
      <c r="I7" s="140"/>
      <c r="J7" s="143">
        <f>I7*0.8358</f>
        <v>0</v>
      </c>
    </row>
    <row r="8" spans="1:10" ht="15">
      <c r="A8" s="156"/>
      <c r="B8" s="163"/>
      <c r="C8" s="166"/>
      <c r="D8" s="65">
        <v>17</v>
      </c>
      <c r="E8" s="66"/>
      <c r="F8" s="67">
        <f>IF(E8=0,0,IF(E8&lt;=5,0,IF(E8&lt;21,17,IF(E8&lt;6,0,""))))</f>
        <v>0</v>
      </c>
      <c r="G8" s="65">
        <v>15.81</v>
      </c>
      <c r="H8" s="68">
        <f>IF(E8=0,0,IF(E8&lt;=5,0,IF(E8&lt;21,15.81,IF(E8&lt;6,0,""))))</f>
        <v>0</v>
      </c>
      <c r="I8" s="141"/>
      <c r="J8" s="144"/>
    </row>
    <row r="9" spans="1:10" ht="15">
      <c r="A9" s="156"/>
      <c r="B9" s="163"/>
      <c r="C9" s="166"/>
      <c r="D9" s="65">
        <v>23</v>
      </c>
      <c r="E9" s="66"/>
      <c r="F9" s="67">
        <f>IF(E9=0,0,IF(E9&lt;=5,0,IF(E9&lt;21,0,IF(E9&lt;6,0,IF(E9&lt;101,23,IF(E9&lt;21,23,""))))))</f>
        <v>0</v>
      </c>
      <c r="G9" s="65">
        <v>21.39</v>
      </c>
      <c r="H9" s="68">
        <f>IF(E9=0,0,IF(E9&lt;=5,0,IF(E9&lt;21,0,IF(E9&lt;6,0,IF(E9&lt;101,21.39,IF(E9&lt;21,0,""))))))</f>
        <v>0</v>
      </c>
      <c r="I9" s="141"/>
      <c r="J9" s="144"/>
    </row>
    <row r="10" spans="1:10" ht="15.75" thickBot="1">
      <c r="A10" s="157"/>
      <c r="B10" s="164"/>
      <c r="C10" s="167"/>
      <c r="D10" s="11">
        <v>0.2</v>
      </c>
      <c r="E10" s="69"/>
      <c r="F10" s="13">
        <f>D10*E10</f>
        <v>0</v>
      </c>
      <c r="G10" s="11">
        <v>0.19</v>
      </c>
      <c r="H10" s="14">
        <f>E10*G10</f>
        <v>0</v>
      </c>
      <c r="I10" s="142"/>
      <c r="J10" s="145"/>
    </row>
    <row r="11" spans="1:10" ht="15">
      <c r="A11" s="155">
        <v>2</v>
      </c>
      <c r="B11" s="162"/>
      <c r="C11" s="165"/>
      <c r="D11" s="5">
        <v>5</v>
      </c>
      <c r="E11" s="64"/>
      <c r="F11" s="7">
        <f>IF(E11=0,0,IF(E11&lt;=5,5,""))</f>
        <v>0</v>
      </c>
      <c r="G11" s="5">
        <v>4.65</v>
      </c>
      <c r="H11" s="8">
        <f>IF(E11=0,0,IF(E11&lt;=5,4.65,""))</f>
        <v>0</v>
      </c>
      <c r="I11" s="140"/>
      <c r="J11" s="143">
        <f>I11*0.8358</f>
        <v>0</v>
      </c>
    </row>
    <row r="12" spans="1:10" ht="15">
      <c r="A12" s="156"/>
      <c r="B12" s="163"/>
      <c r="C12" s="166"/>
      <c r="D12" s="65">
        <v>17</v>
      </c>
      <c r="E12" s="66"/>
      <c r="F12" s="67">
        <f>IF(E12=0,0,IF(E12&lt;=5,0,IF(E12&lt;21,17,IF(E12&lt;6,0,""))))</f>
        <v>0</v>
      </c>
      <c r="G12" s="65">
        <v>15.81</v>
      </c>
      <c r="H12" s="68">
        <f>IF(E12=0,0,IF(E12&lt;=5,0,IF(E12&lt;21,15.81,IF(E12&lt;6,0,""))))</f>
        <v>0</v>
      </c>
      <c r="I12" s="141"/>
      <c r="J12" s="144"/>
    </row>
    <row r="13" spans="1:10" ht="15">
      <c r="A13" s="156"/>
      <c r="B13" s="163"/>
      <c r="C13" s="166"/>
      <c r="D13" s="65">
        <v>23</v>
      </c>
      <c r="E13" s="66"/>
      <c r="F13" s="67">
        <f>IF(E13=0,0,IF(E13&lt;=5,0,IF(E13&lt;21,0,IF(E13&lt;6,0,IF(E13&lt;101,23,IF(E13&lt;21,23,""))))))</f>
        <v>0</v>
      </c>
      <c r="G13" s="65">
        <v>21.39</v>
      </c>
      <c r="H13" s="68">
        <f>IF(E13=0,0,IF(E13&lt;=5,0,IF(E13&lt;21,0,IF(E13&lt;6,0,IF(E13&lt;101,21.39,IF(E13&lt;21,0,""))))))</f>
        <v>0</v>
      </c>
      <c r="I13" s="141"/>
      <c r="J13" s="144"/>
    </row>
    <row r="14" spans="1:10" ht="15.75" thickBot="1">
      <c r="A14" s="157"/>
      <c r="B14" s="164"/>
      <c r="C14" s="167"/>
      <c r="D14" s="11">
        <v>0.2</v>
      </c>
      <c r="E14" s="69"/>
      <c r="F14" s="13">
        <f>D14*E14</f>
        <v>0</v>
      </c>
      <c r="G14" s="11">
        <v>0.19</v>
      </c>
      <c r="H14" s="14">
        <f>E14*G14</f>
        <v>0</v>
      </c>
      <c r="I14" s="142"/>
      <c r="J14" s="145"/>
    </row>
    <row r="15" spans="1:10" ht="15">
      <c r="A15" s="155">
        <v>3</v>
      </c>
      <c r="B15" s="158"/>
      <c r="C15" s="128"/>
      <c r="D15" s="5">
        <v>5</v>
      </c>
      <c r="E15" s="64"/>
      <c r="F15" s="7">
        <f>IF(E15=0,0,IF(E15&lt;=5,5,""))</f>
        <v>0</v>
      </c>
      <c r="G15" s="5">
        <v>4.65</v>
      </c>
      <c r="H15" s="8">
        <f>IF(E15=0,0,IF(E15&lt;=5,4.65,""))</f>
        <v>0</v>
      </c>
      <c r="I15" s="140"/>
      <c r="J15" s="143">
        <f>I15*0.8358</f>
        <v>0</v>
      </c>
    </row>
    <row r="16" spans="1:10" ht="15">
      <c r="A16" s="156"/>
      <c r="B16" s="159"/>
      <c r="C16" s="161"/>
      <c r="D16" s="65">
        <v>17</v>
      </c>
      <c r="E16" s="66"/>
      <c r="F16" s="67">
        <f>IF(E16=0,0,IF(E16&lt;=5,0,IF(E16&lt;21,17,IF(E16&lt;6,0,""))))</f>
        <v>0</v>
      </c>
      <c r="G16" s="65">
        <v>15.81</v>
      </c>
      <c r="H16" s="68">
        <f>IF(E16=0,0,IF(E16&lt;=5,0,IF(E16&lt;21,15.81,IF(E16&lt;6,0,""))))</f>
        <v>0</v>
      </c>
      <c r="I16" s="141"/>
      <c r="J16" s="144"/>
    </row>
    <row r="17" spans="1:10" ht="15">
      <c r="A17" s="156"/>
      <c r="B17" s="159"/>
      <c r="C17" s="161"/>
      <c r="D17" s="65">
        <v>23</v>
      </c>
      <c r="E17" s="66"/>
      <c r="F17" s="67">
        <f>IF(E17=0,0,IF(E17&lt;=5,0,IF(E17&lt;21,0,IF(E17&lt;6,0,IF(E17&lt;101,23,IF(E17&lt;21,23,""))))))</f>
        <v>0</v>
      </c>
      <c r="G17" s="65">
        <v>21.39</v>
      </c>
      <c r="H17" s="68">
        <f>IF(E17=0,0,IF(E17&lt;=5,0,IF(E17&lt;21,0,IF(E17&lt;6,0,IF(E17&lt;101,21.39,IF(E17&lt;21,0,""))))))</f>
        <v>0</v>
      </c>
      <c r="I17" s="141"/>
      <c r="J17" s="144"/>
    </row>
    <row r="18" spans="1:10" ht="15.75" thickBot="1">
      <c r="A18" s="157"/>
      <c r="B18" s="160"/>
      <c r="C18" s="129"/>
      <c r="D18" s="11">
        <v>0.2</v>
      </c>
      <c r="E18" s="69"/>
      <c r="F18" s="13">
        <f>D18*E18</f>
        <v>0</v>
      </c>
      <c r="G18" s="11">
        <v>0.19</v>
      </c>
      <c r="H18" s="14">
        <f>E18*G18</f>
        <v>0</v>
      </c>
      <c r="I18" s="142"/>
      <c r="J18" s="145"/>
    </row>
    <row r="19" spans="1:10" ht="15">
      <c r="A19" s="155">
        <v>4</v>
      </c>
      <c r="B19" s="158"/>
      <c r="C19" s="128"/>
      <c r="D19" s="5">
        <v>5</v>
      </c>
      <c r="E19" s="64"/>
      <c r="F19" s="7">
        <f>IF(E19=0,0,IF(E19&lt;=5,5,""))</f>
        <v>0</v>
      </c>
      <c r="G19" s="5">
        <v>4.65</v>
      </c>
      <c r="H19" s="8">
        <f>IF(E19=0,0,IF(E19&lt;=5,4.65,""))</f>
        <v>0</v>
      </c>
      <c r="I19" s="140"/>
      <c r="J19" s="143">
        <f>I19*0.8358</f>
        <v>0</v>
      </c>
    </row>
    <row r="20" spans="1:10" ht="15">
      <c r="A20" s="156"/>
      <c r="B20" s="159"/>
      <c r="C20" s="161"/>
      <c r="D20" s="65">
        <v>17</v>
      </c>
      <c r="E20" s="66"/>
      <c r="F20" s="67">
        <f>IF(E20=0,0,IF(E20&lt;=5,0,IF(E20&lt;21,17,IF(E20&lt;6,0,""))))</f>
        <v>0</v>
      </c>
      <c r="G20" s="65">
        <v>15.81</v>
      </c>
      <c r="H20" s="68">
        <f>IF(E20=0,0,IF(E20&lt;=5,0,IF(E20&lt;21,15.81,IF(E20&lt;6,0,""))))</f>
        <v>0</v>
      </c>
      <c r="I20" s="141"/>
      <c r="J20" s="144"/>
    </row>
    <row r="21" spans="1:10" ht="15">
      <c r="A21" s="156"/>
      <c r="B21" s="159"/>
      <c r="C21" s="161"/>
      <c r="D21" s="65">
        <v>23</v>
      </c>
      <c r="E21" s="66"/>
      <c r="F21" s="67">
        <f>IF(E21=0,0,IF(E21&lt;=5,0,IF(E21&lt;21,0,IF(E21&lt;6,0,IF(E21&lt;101,23,IF(E21&lt;21,23,""))))))</f>
        <v>0</v>
      </c>
      <c r="G21" s="65">
        <v>21.39</v>
      </c>
      <c r="H21" s="68">
        <f>IF(E21=0,0,IF(E21&lt;=5,0,IF(E21&lt;21,0,IF(E21&lt;6,0,IF(E21&lt;101,21.39,IF(E21&lt;21,0,""))))))</f>
        <v>0</v>
      </c>
      <c r="I21" s="141"/>
      <c r="J21" s="144"/>
    </row>
    <row r="22" spans="1:10" ht="15.75" thickBot="1">
      <c r="A22" s="157"/>
      <c r="B22" s="160"/>
      <c r="C22" s="129"/>
      <c r="D22" s="11">
        <v>0.2</v>
      </c>
      <c r="E22" s="69"/>
      <c r="F22" s="13">
        <f>D22*E22</f>
        <v>0</v>
      </c>
      <c r="G22" s="11">
        <v>0.19</v>
      </c>
      <c r="H22" s="14">
        <f>E22*G22</f>
        <v>0</v>
      </c>
      <c r="I22" s="142"/>
      <c r="J22" s="145"/>
    </row>
    <row r="23" spans="1:10" ht="15">
      <c r="A23" s="155">
        <v>5</v>
      </c>
      <c r="B23" s="158"/>
      <c r="C23" s="128"/>
      <c r="D23" s="5">
        <v>5</v>
      </c>
      <c r="E23" s="64"/>
      <c r="F23" s="7">
        <f>IF(E23=0,0,IF(E23&lt;=5,5,""))</f>
        <v>0</v>
      </c>
      <c r="G23" s="5">
        <v>4.65</v>
      </c>
      <c r="H23" s="8">
        <f>IF(E23=0,0,IF(E23&lt;=5,4.65,""))</f>
        <v>0</v>
      </c>
      <c r="I23" s="140"/>
      <c r="J23" s="143">
        <f>I23*0.8358</f>
        <v>0</v>
      </c>
    </row>
    <row r="24" spans="1:10" ht="15">
      <c r="A24" s="156"/>
      <c r="B24" s="159"/>
      <c r="C24" s="161"/>
      <c r="D24" s="65">
        <v>17</v>
      </c>
      <c r="E24" s="66"/>
      <c r="F24" s="67">
        <f>IF(E24=0,0,IF(E24&lt;=5,0,IF(E24&lt;21,17,IF(E24&lt;6,0,""))))</f>
        <v>0</v>
      </c>
      <c r="G24" s="65">
        <v>15.81</v>
      </c>
      <c r="H24" s="68">
        <f>IF(E24=0,0,IF(E24&lt;=5,0,IF(E24&lt;21,15.81,IF(E24&lt;6,0,""))))</f>
        <v>0</v>
      </c>
      <c r="I24" s="141"/>
      <c r="J24" s="144"/>
    </row>
    <row r="25" spans="1:10" ht="15">
      <c r="A25" s="156"/>
      <c r="B25" s="159"/>
      <c r="C25" s="161"/>
      <c r="D25" s="65">
        <v>23</v>
      </c>
      <c r="E25" s="66"/>
      <c r="F25" s="67">
        <f>IF(E25=0,0,IF(E25&lt;=5,0,IF(E25&lt;21,0,IF(E25&lt;6,0,IF(E25&lt;101,23,IF(E25&lt;21,23,""))))))</f>
        <v>0</v>
      </c>
      <c r="G25" s="65">
        <v>21.39</v>
      </c>
      <c r="H25" s="68">
        <f>IF(E25=0,0,IF(E25&lt;=5,0,IF(E25&lt;21,0,IF(E25&lt;6,0,IF(E25&lt;101,21.39,IF(E25&lt;21,0,""))))))</f>
        <v>0</v>
      </c>
      <c r="I25" s="141"/>
      <c r="J25" s="144"/>
    </row>
    <row r="26" spans="1:10" ht="15.75" thickBot="1">
      <c r="A26" s="157"/>
      <c r="B26" s="160"/>
      <c r="C26" s="129"/>
      <c r="D26" s="11">
        <v>0.2</v>
      </c>
      <c r="E26" s="69"/>
      <c r="F26" s="13">
        <f>D26*E26</f>
        <v>0</v>
      </c>
      <c r="G26" s="11">
        <v>0.19</v>
      </c>
      <c r="H26" s="14">
        <f>E26*G26</f>
        <v>0</v>
      </c>
      <c r="I26" s="142"/>
      <c r="J26" s="145"/>
    </row>
    <row r="27" spans="1:10" ht="15">
      <c r="A27" s="155">
        <v>6</v>
      </c>
      <c r="B27" s="158"/>
      <c r="C27" s="128"/>
      <c r="D27" s="5">
        <v>5</v>
      </c>
      <c r="E27" s="64"/>
      <c r="F27" s="7">
        <f>IF(E27=0,0,IF(E27&lt;=5,5,""))</f>
        <v>0</v>
      </c>
      <c r="G27" s="5">
        <v>4.65</v>
      </c>
      <c r="H27" s="8">
        <f>IF(E27=0,0,IF(E27&lt;=5,4.65,""))</f>
        <v>0</v>
      </c>
      <c r="I27" s="140"/>
      <c r="J27" s="143">
        <f>I27*0.8358</f>
        <v>0</v>
      </c>
    </row>
    <row r="28" spans="1:10" ht="15">
      <c r="A28" s="156"/>
      <c r="B28" s="159"/>
      <c r="C28" s="161"/>
      <c r="D28" s="65">
        <v>17</v>
      </c>
      <c r="E28" s="66"/>
      <c r="F28" s="67">
        <f>IF(E28=0,0,IF(E28&lt;=5,0,IF(E28&lt;21,17,IF(E28&lt;6,0,""))))</f>
        <v>0</v>
      </c>
      <c r="G28" s="65">
        <v>15.81</v>
      </c>
      <c r="H28" s="68">
        <f>IF(E28=0,0,IF(E28&lt;=5,0,IF(E28&lt;21,15.81,IF(E28&lt;6,0,""))))</f>
        <v>0</v>
      </c>
      <c r="I28" s="141"/>
      <c r="J28" s="144"/>
    </row>
    <row r="29" spans="1:10" ht="15">
      <c r="A29" s="156"/>
      <c r="B29" s="159"/>
      <c r="C29" s="161"/>
      <c r="D29" s="65">
        <v>23</v>
      </c>
      <c r="E29" s="66"/>
      <c r="F29" s="67">
        <f>IF(E29=0,0,IF(E29&lt;=5,0,IF(E29&lt;21,0,IF(E29&lt;6,0,IF(E29&lt;101,23,IF(E29&lt;21,23,""))))))</f>
        <v>0</v>
      </c>
      <c r="G29" s="65">
        <v>21.39</v>
      </c>
      <c r="H29" s="68">
        <f>IF(E29=0,0,IF(E29&lt;=5,0,IF(E29&lt;21,0,IF(E29&lt;6,0,IF(E29&lt;101,21.39,IF(E29&lt;21,0,""))))))</f>
        <v>0</v>
      </c>
      <c r="I29" s="141"/>
      <c r="J29" s="144"/>
    </row>
    <row r="30" spans="1:10" ht="15.75" thickBot="1">
      <c r="A30" s="157"/>
      <c r="B30" s="160"/>
      <c r="C30" s="129"/>
      <c r="D30" s="11">
        <v>0.2</v>
      </c>
      <c r="E30" s="69"/>
      <c r="F30" s="13">
        <f>D30*E30</f>
        <v>0</v>
      </c>
      <c r="G30" s="11">
        <v>0.19</v>
      </c>
      <c r="H30" s="14">
        <f>E30*G30</f>
        <v>0</v>
      </c>
      <c r="I30" s="142"/>
      <c r="J30" s="145"/>
    </row>
    <row r="31" spans="1:10" ht="15">
      <c r="A31" s="155">
        <v>7</v>
      </c>
      <c r="B31" s="158"/>
      <c r="C31" s="128"/>
      <c r="D31" s="5">
        <v>5</v>
      </c>
      <c r="E31" s="64"/>
      <c r="F31" s="7">
        <f>IF(E31=0,0,IF(E31&lt;=5,5,""))</f>
        <v>0</v>
      </c>
      <c r="G31" s="5">
        <v>4.65</v>
      </c>
      <c r="H31" s="8">
        <f>IF(E31=0,0,IF(E31&lt;=5,4.65,""))</f>
        <v>0</v>
      </c>
      <c r="I31" s="140"/>
      <c r="J31" s="143">
        <f>I31*0.8358</f>
        <v>0</v>
      </c>
    </row>
    <row r="32" spans="1:10" ht="15">
      <c r="A32" s="156"/>
      <c r="B32" s="159"/>
      <c r="C32" s="161"/>
      <c r="D32" s="65">
        <v>17</v>
      </c>
      <c r="E32" s="66"/>
      <c r="F32" s="67">
        <f>IF(E32=0,0,IF(E32&lt;=5,0,IF(E32&lt;21,17,IF(E32&lt;6,0,""))))</f>
        <v>0</v>
      </c>
      <c r="G32" s="65">
        <v>15.81</v>
      </c>
      <c r="H32" s="68">
        <f>IF(E32=0,0,IF(E32&lt;=5,0,IF(E32&lt;21,15.81,IF(E32&lt;6,0,""))))</f>
        <v>0</v>
      </c>
      <c r="I32" s="141"/>
      <c r="J32" s="144"/>
    </row>
    <row r="33" spans="1:10" ht="15">
      <c r="A33" s="156"/>
      <c r="B33" s="159"/>
      <c r="C33" s="161"/>
      <c r="D33" s="65">
        <v>23</v>
      </c>
      <c r="E33" s="66"/>
      <c r="F33" s="67">
        <f>IF(E33=0,0,IF(E33&lt;=5,0,IF(E33&lt;21,0,IF(E33&lt;6,0,IF(E33&lt;101,23,IF(E33&lt;21,23,""))))))</f>
        <v>0</v>
      </c>
      <c r="G33" s="65">
        <v>21.39</v>
      </c>
      <c r="H33" s="68">
        <f>IF(E33=0,0,IF(E33&lt;=5,0,IF(E33&lt;21,0,IF(E33&lt;6,0,IF(E33&lt;101,21.39,IF(E33&lt;21,0,""))))))</f>
        <v>0</v>
      </c>
      <c r="I33" s="141"/>
      <c r="J33" s="144"/>
    </row>
    <row r="34" spans="1:10" ht="15.75" thickBot="1">
      <c r="A34" s="157"/>
      <c r="B34" s="160"/>
      <c r="C34" s="129"/>
      <c r="D34" s="11">
        <v>0.2</v>
      </c>
      <c r="E34" s="69"/>
      <c r="F34" s="13">
        <f>D34*E34</f>
        <v>0</v>
      </c>
      <c r="G34" s="11">
        <v>0.19</v>
      </c>
      <c r="H34" s="14">
        <f>E34*G34</f>
        <v>0</v>
      </c>
      <c r="I34" s="142"/>
      <c r="J34" s="145"/>
    </row>
    <row r="35" spans="1:10" s="25" customFormat="1" ht="15.75" thickBot="1">
      <c r="A35" s="152" t="s">
        <v>11</v>
      </c>
      <c r="B35" s="153"/>
      <c r="C35" s="154"/>
      <c r="D35" s="70" t="s">
        <v>12</v>
      </c>
      <c r="E35" s="71">
        <f>SUM(E7:E34)</f>
        <v>0</v>
      </c>
      <c r="F35" s="72">
        <f>SUM(F7:F34)</f>
        <v>0</v>
      </c>
      <c r="G35" s="73" t="s">
        <v>12</v>
      </c>
      <c r="H35" s="74">
        <f>SUM(H7:H34)</f>
        <v>0</v>
      </c>
      <c r="I35" s="57">
        <f>SUM(I7:I34)</f>
        <v>0</v>
      </c>
      <c r="J35" s="58">
        <f>SUM(J7:J34)</f>
        <v>0</v>
      </c>
    </row>
    <row r="36" spans="1:10" ht="15">
      <c r="A36" s="61"/>
      <c r="B36" s="61"/>
      <c r="C36" s="61"/>
      <c r="D36" s="61"/>
      <c r="E36" s="61"/>
      <c r="F36" s="75"/>
      <c r="G36" s="61"/>
      <c r="H36" s="75"/>
      <c r="I36" s="61"/>
      <c r="J36" s="61"/>
    </row>
    <row r="37" spans="1:10" ht="15">
      <c r="A37" s="31"/>
      <c r="B37" s="31"/>
      <c r="C37" s="31"/>
      <c r="D37" s="31"/>
      <c r="E37" s="31"/>
      <c r="F37" s="31"/>
      <c r="G37" s="33"/>
      <c r="H37" s="33"/>
      <c r="I37" s="33"/>
      <c r="J37" s="61"/>
    </row>
    <row r="38" spans="1:10" ht="15">
      <c r="A38" s="31"/>
      <c r="B38" s="31"/>
      <c r="C38" s="31"/>
      <c r="D38" s="31"/>
      <c r="E38" s="31"/>
      <c r="F38" s="31"/>
      <c r="G38" s="33"/>
      <c r="H38" s="38" t="s">
        <v>16</v>
      </c>
      <c r="I38" s="33"/>
      <c r="J38" s="39">
        <f>SUM(H35+J35)</f>
        <v>0</v>
      </c>
    </row>
    <row r="39" spans="1:10" ht="15">
      <c r="A39" s="1"/>
      <c r="B39" s="1"/>
      <c r="C39" s="1"/>
      <c r="D39" s="1"/>
      <c r="E39" s="1"/>
      <c r="F39" s="1"/>
      <c r="G39" s="40"/>
      <c r="H39" s="1"/>
      <c r="I39" s="40"/>
      <c r="J39" s="61"/>
    </row>
    <row r="40" spans="1:10" ht="15">
      <c r="A40" s="1"/>
      <c r="B40" s="1"/>
      <c r="C40" s="1"/>
      <c r="D40" s="1"/>
      <c r="E40" s="1"/>
      <c r="F40" s="61"/>
      <c r="G40" s="61"/>
      <c r="H40" s="61"/>
      <c r="I40" s="1"/>
      <c r="J40" s="61"/>
    </row>
    <row r="41" spans="1:10" ht="15">
      <c r="A41" s="61" t="s">
        <v>17</v>
      </c>
      <c r="B41" s="61"/>
      <c r="C41" s="61"/>
      <c r="D41" s="61" t="s">
        <v>17</v>
      </c>
      <c r="E41" s="61"/>
      <c r="F41" s="61"/>
      <c r="G41" s="61"/>
      <c r="H41" s="61" t="s">
        <v>18</v>
      </c>
      <c r="I41" s="61"/>
      <c r="J41" s="61"/>
    </row>
    <row r="42" spans="1:10" ht="15">
      <c r="A42" s="76" t="s">
        <v>19</v>
      </c>
      <c r="B42" s="77"/>
      <c r="C42" s="61"/>
      <c r="D42" s="76" t="s">
        <v>20</v>
      </c>
      <c r="E42" s="61"/>
      <c r="F42" s="61"/>
      <c r="G42" s="61"/>
      <c r="H42" s="76" t="s">
        <v>21</v>
      </c>
      <c r="I42" s="61"/>
      <c r="J42" s="6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61"/>
    </row>
  </sheetData>
  <sheetProtection/>
  <mergeCells count="56">
    <mergeCell ref="A1:B1"/>
    <mergeCell ref="G1:H1"/>
    <mergeCell ref="A2:B2"/>
    <mergeCell ref="A7:A10"/>
    <mergeCell ref="B7:B10"/>
    <mergeCell ref="C7:C8"/>
    <mergeCell ref="C9:C10"/>
    <mergeCell ref="A5:A6"/>
    <mergeCell ref="B5:B6"/>
    <mergeCell ref="C5:C6"/>
    <mergeCell ref="A11:A14"/>
    <mergeCell ref="B11:B14"/>
    <mergeCell ref="C11:C12"/>
    <mergeCell ref="C13:C14"/>
    <mergeCell ref="A15:A18"/>
    <mergeCell ref="B15:B18"/>
    <mergeCell ref="C15:C16"/>
    <mergeCell ref="C17:C18"/>
    <mergeCell ref="A19:A22"/>
    <mergeCell ref="B19:B22"/>
    <mergeCell ref="C19:C20"/>
    <mergeCell ref="C21:C22"/>
    <mergeCell ref="A23:A26"/>
    <mergeCell ref="B23:B26"/>
    <mergeCell ref="C23:C24"/>
    <mergeCell ref="C25:C26"/>
    <mergeCell ref="I7:I10"/>
    <mergeCell ref="A35:C35"/>
    <mergeCell ref="A27:A30"/>
    <mergeCell ref="B27:B30"/>
    <mergeCell ref="C27:C28"/>
    <mergeCell ref="C29:C30"/>
    <mergeCell ref="A31:A34"/>
    <mergeCell ref="B31:B34"/>
    <mergeCell ref="C31:C32"/>
    <mergeCell ref="C33:C34"/>
    <mergeCell ref="J11:J14"/>
    <mergeCell ref="I15:I18"/>
    <mergeCell ref="J15:J18"/>
    <mergeCell ref="I31:I34"/>
    <mergeCell ref="J31:J34"/>
    <mergeCell ref="D5:D6"/>
    <mergeCell ref="E5:E6"/>
    <mergeCell ref="F5:F6"/>
    <mergeCell ref="G5:G6"/>
    <mergeCell ref="H5:H6"/>
    <mergeCell ref="A3:J3"/>
    <mergeCell ref="I19:I22"/>
    <mergeCell ref="J19:J22"/>
    <mergeCell ref="I23:I26"/>
    <mergeCell ref="J23:J26"/>
    <mergeCell ref="I27:I30"/>
    <mergeCell ref="J27:J30"/>
    <mergeCell ref="I5:J5"/>
    <mergeCell ref="J7:J10"/>
    <mergeCell ref="I11:I14"/>
  </mergeCells>
  <printOptions/>
  <pageMargins left="0.7" right="0.7" top="0.75" bottom="0.75" header="0.3" footer="0.3"/>
  <pageSetup fitToHeight="1" fitToWidth="1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6"/>
  <sheetViews>
    <sheetView view="pageBreakPreview" zoomScaleSheetLayoutView="100" zoomScalePageLayoutView="0" workbookViewId="0" topLeftCell="A1">
      <selection activeCell="E5" sqref="E5"/>
    </sheetView>
  </sheetViews>
  <sheetFormatPr defaultColWidth="9.140625" defaultRowHeight="15"/>
  <cols>
    <col min="1" max="1" width="5.00390625" style="61" customWidth="1"/>
    <col min="2" max="2" width="45.28125" style="61" customWidth="1"/>
    <col min="3" max="3" width="16.28125" style="61" customWidth="1"/>
    <col min="4" max="4" width="22.140625" style="61" customWidth="1"/>
    <col min="5" max="5" width="11.8515625" style="61" customWidth="1"/>
    <col min="6" max="6" width="16.421875" style="61" customWidth="1"/>
    <col min="7" max="7" width="16.28125" style="61" customWidth="1"/>
    <col min="8" max="8" width="25.00390625" style="61" customWidth="1"/>
    <col min="9" max="9" width="18.421875" style="61" customWidth="1"/>
    <col min="10" max="10" width="19.00390625" style="61" customWidth="1"/>
    <col min="11" max="16384" width="9.140625" style="2" customWidth="1"/>
  </cols>
  <sheetData>
    <row r="1" spans="1:8" ht="15">
      <c r="A1" s="182" t="s">
        <v>0</v>
      </c>
      <c r="B1" s="182"/>
      <c r="C1" s="44"/>
      <c r="D1" s="1"/>
      <c r="E1" s="1"/>
      <c r="F1" s="1"/>
      <c r="G1" s="182" t="s">
        <v>28</v>
      </c>
      <c r="H1" s="182"/>
    </row>
    <row r="2" spans="1:8" ht="15">
      <c r="A2" s="175" t="s">
        <v>1</v>
      </c>
      <c r="B2" s="175"/>
      <c r="C2" s="45"/>
      <c r="D2" s="1"/>
      <c r="E2" s="1"/>
      <c r="F2" s="1"/>
      <c r="G2" s="1"/>
      <c r="H2" s="1"/>
    </row>
    <row r="3" ht="4.5" customHeight="1" thickBot="1"/>
    <row r="4" spans="1:10" ht="30.75" customHeight="1">
      <c r="A4" s="177" t="s">
        <v>33</v>
      </c>
      <c r="B4" s="178"/>
      <c r="C4" s="178"/>
      <c r="D4" s="178"/>
      <c r="E4" s="178"/>
      <c r="F4" s="178"/>
      <c r="G4" s="178"/>
      <c r="H4" s="178"/>
      <c r="I4" s="178"/>
      <c r="J4" s="179"/>
    </row>
    <row r="5" spans="1:10" ht="15.75" thickBot="1">
      <c r="A5" s="80"/>
      <c r="B5" s="31"/>
      <c r="C5" s="31" t="s">
        <v>24</v>
      </c>
      <c r="D5" s="31"/>
      <c r="E5" s="31" t="s">
        <v>40</v>
      </c>
      <c r="F5" s="31"/>
      <c r="G5" s="31"/>
      <c r="H5" s="31"/>
      <c r="I5" s="110"/>
      <c r="J5" s="111"/>
    </row>
    <row r="6" spans="1:10" ht="15" customHeight="1">
      <c r="A6" s="183" t="s">
        <v>3</v>
      </c>
      <c r="B6" s="148" t="s">
        <v>25</v>
      </c>
      <c r="C6" s="148" t="s">
        <v>5</v>
      </c>
      <c r="D6" s="187" t="s">
        <v>35</v>
      </c>
      <c r="E6" s="148" t="s">
        <v>30</v>
      </c>
      <c r="F6" s="148" t="s">
        <v>9</v>
      </c>
      <c r="G6" s="148" t="s">
        <v>10</v>
      </c>
      <c r="H6" s="148" t="s">
        <v>36</v>
      </c>
      <c r="I6" s="185" t="s">
        <v>31</v>
      </c>
      <c r="J6" s="186"/>
    </row>
    <row r="7" spans="1:10" ht="45" customHeight="1" thickBot="1">
      <c r="A7" s="184"/>
      <c r="B7" s="149"/>
      <c r="C7" s="149"/>
      <c r="D7" s="188"/>
      <c r="E7" s="149"/>
      <c r="F7" s="149"/>
      <c r="G7" s="149"/>
      <c r="H7" s="149"/>
      <c r="I7" s="83" t="s">
        <v>14</v>
      </c>
      <c r="J7" s="56" t="s">
        <v>32</v>
      </c>
    </row>
    <row r="8" spans="1:10" ht="13.5" customHeight="1">
      <c r="A8" s="171">
        <v>1</v>
      </c>
      <c r="B8" s="163"/>
      <c r="C8" s="173"/>
      <c r="D8" s="84">
        <v>10</v>
      </c>
      <c r="E8" s="85"/>
      <c r="F8" s="86">
        <f>D8</f>
        <v>10</v>
      </c>
      <c r="G8" s="84">
        <v>9.3</v>
      </c>
      <c r="H8" s="87">
        <f>G8</f>
        <v>9.3</v>
      </c>
      <c r="I8" s="141"/>
      <c r="J8" s="144">
        <f>I8*0.8358</f>
        <v>0</v>
      </c>
    </row>
    <row r="9" spans="1:10" ht="13.5" customHeight="1">
      <c r="A9" s="171"/>
      <c r="B9" s="163"/>
      <c r="C9" s="166"/>
      <c r="D9" s="88">
        <v>1</v>
      </c>
      <c r="E9" s="66"/>
      <c r="F9" s="89">
        <f>D9*E9</f>
        <v>0</v>
      </c>
      <c r="G9" s="88">
        <v>0.93</v>
      </c>
      <c r="H9" s="90">
        <f>E9*G9</f>
        <v>0</v>
      </c>
      <c r="I9" s="141"/>
      <c r="J9" s="144"/>
    </row>
    <row r="10" spans="1:10" ht="13.5" customHeight="1">
      <c r="A10" s="171"/>
      <c r="B10" s="163"/>
      <c r="C10" s="166"/>
      <c r="D10" s="88">
        <v>0.75</v>
      </c>
      <c r="E10" s="66"/>
      <c r="F10" s="89">
        <f aca="true" t="shared" si="0" ref="F10:F47">D10*E10</f>
        <v>0</v>
      </c>
      <c r="G10" s="88">
        <v>0.7</v>
      </c>
      <c r="H10" s="90">
        <f aca="true" t="shared" si="1" ref="H10:H47">E10*G10</f>
        <v>0</v>
      </c>
      <c r="I10" s="141"/>
      <c r="J10" s="144"/>
    </row>
    <row r="11" spans="1:10" ht="13.5" customHeight="1" thickBot="1">
      <c r="A11" s="172"/>
      <c r="B11" s="164"/>
      <c r="C11" s="167"/>
      <c r="D11" s="91">
        <v>0.5</v>
      </c>
      <c r="E11" s="69"/>
      <c r="F11" s="92">
        <f t="shared" si="0"/>
        <v>0</v>
      </c>
      <c r="G11" s="91">
        <v>0.47</v>
      </c>
      <c r="H11" s="93">
        <f t="shared" si="1"/>
        <v>0</v>
      </c>
      <c r="I11" s="142"/>
      <c r="J11" s="145"/>
    </row>
    <row r="12" spans="1:10" ht="13.5" customHeight="1">
      <c r="A12" s="171">
        <v>2</v>
      </c>
      <c r="B12" s="162"/>
      <c r="C12" s="173"/>
      <c r="D12" s="94">
        <v>10</v>
      </c>
      <c r="E12" s="64"/>
      <c r="F12" s="86">
        <f>D12</f>
        <v>10</v>
      </c>
      <c r="G12" s="84">
        <v>9.3</v>
      </c>
      <c r="H12" s="87">
        <f>G12</f>
        <v>9.3</v>
      </c>
      <c r="I12" s="140"/>
      <c r="J12" s="143">
        <f>I12*0.8358</f>
        <v>0</v>
      </c>
    </row>
    <row r="13" spans="1:10" ht="13.5" customHeight="1">
      <c r="A13" s="171"/>
      <c r="B13" s="163"/>
      <c r="C13" s="166"/>
      <c r="D13" s="88">
        <v>1</v>
      </c>
      <c r="E13" s="66"/>
      <c r="F13" s="89">
        <f t="shared" si="0"/>
        <v>0</v>
      </c>
      <c r="G13" s="88">
        <v>0.93</v>
      </c>
      <c r="H13" s="90">
        <f t="shared" si="1"/>
        <v>0</v>
      </c>
      <c r="I13" s="141"/>
      <c r="J13" s="144"/>
    </row>
    <row r="14" spans="1:10" ht="13.5" customHeight="1">
      <c r="A14" s="171"/>
      <c r="B14" s="163"/>
      <c r="C14" s="166"/>
      <c r="D14" s="88">
        <v>0.75</v>
      </c>
      <c r="E14" s="66"/>
      <c r="F14" s="89">
        <f t="shared" si="0"/>
        <v>0</v>
      </c>
      <c r="G14" s="88">
        <v>0.7</v>
      </c>
      <c r="H14" s="90">
        <f t="shared" si="1"/>
        <v>0</v>
      </c>
      <c r="I14" s="141"/>
      <c r="J14" s="144"/>
    </row>
    <row r="15" spans="1:10" ht="13.5" customHeight="1" thickBot="1">
      <c r="A15" s="172"/>
      <c r="B15" s="164"/>
      <c r="C15" s="167"/>
      <c r="D15" s="91">
        <v>0.5</v>
      </c>
      <c r="E15" s="69"/>
      <c r="F15" s="92">
        <f t="shared" si="0"/>
        <v>0</v>
      </c>
      <c r="G15" s="91">
        <v>0.47</v>
      </c>
      <c r="H15" s="93">
        <f t="shared" si="1"/>
        <v>0</v>
      </c>
      <c r="I15" s="142"/>
      <c r="J15" s="145"/>
    </row>
    <row r="16" spans="1:10" ht="13.5" customHeight="1">
      <c r="A16" s="171">
        <v>3</v>
      </c>
      <c r="B16" s="162"/>
      <c r="C16" s="173"/>
      <c r="D16" s="94">
        <v>10</v>
      </c>
      <c r="E16" s="64"/>
      <c r="F16" s="86">
        <f>D16</f>
        <v>10</v>
      </c>
      <c r="G16" s="84">
        <v>9.3</v>
      </c>
      <c r="H16" s="87">
        <f>G16</f>
        <v>9.3</v>
      </c>
      <c r="I16" s="140"/>
      <c r="J16" s="143">
        <f>I16*0.8358</f>
        <v>0</v>
      </c>
    </row>
    <row r="17" spans="1:10" ht="13.5" customHeight="1">
      <c r="A17" s="171"/>
      <c r="B17" s="163"/>
      <c r="C17" s="166"/>
      <c r="D17" s="88">
        <v>1</v>
      </c>
      <c r="E17" s="66"/>
      <c r="F17" s="89">
        <f t="shared" si="0"/>
        <v>0</v>
      </c>
      <c r="G17" s="88">
        <v>0.93</v>
      </c>
      <c r="H17" s="90">
        <f t="shared" si="1"/>
        <v>0</v>
      </c>
      <c r="I17" s="141"/>
      <c r="J17" s="144"/>
    </row>
    <row r="18" spans="1:10" ht="13.5" customHeight="1">
      <c r="A18" s="171"/>
      <c r="B18" s="163"/>
      <c r="C18" s="166"/>
      <c r="D18" s="88">
        <v>0.75</v>
      </c>
      <c r="E18" s="66"/>
      <c r="F18" s="89">
        <f t="shared" si="0"/>
        <v>0</v>
      </c>
      <c r="G18" s="88">
        <v>0.7</v>
      </c>
      <c r="H18" s="90">
        <f t="shared" si="1"/>
        <v>0</v>
      </c>
      <c r="I18" s="141"/>
      <c r="J18" s="144"/>
    </row>
    <row r="19" spans="1:10" ht="13.5" customHeight="1" thickBot="1">
      <c r="A19" s="172"/>
      <c r="B19" s="164"/>
      <c r="C19" s="167"/>
      <c r="D19" s="91">
        <v>0.5</v>
      </c>
      <c r="E19" s="69"/>
      <c r="F19" s="92">
        <f t="shared" si="0"/>
        <v>0</v>
      </c>
      <c r="G19" s="91">
        <v>0.47</v>
      </c>
      <c r="H19" s="93">
        <f t="shared" si="1"/>
        <v>0</v>
      </c>
      <c r="I19" s="142"/>
      <c r="J19" s="145"/>
    </row>
    <row r="20" spans="1:10" ht="13.5" customHeight="1">
      <c r="A20" s="171">
        <v>4</v>
      </c>
      <c r="B20" s="162"/>
      <c r="C20" s="173"/>
      <c r="D20" s="94">
        <v>10</v>
      </c>
      <c r="E20" s="64"/>
      <c r="F20" s="86">
        <f>D20</f>
        <v>10</v>
      </c>
      <c r="G20" s="84">
        <v>9.3</v>
      </c>
      <c r="H20" s="87">
        <f>G20</f>
        <v>9.3</v>
      </c>
      <c r="I20" s="140"/>
      <c r="J20" s="143">
        <f>I20*0.8358</f>
        <v>0</v>
      </c>
    </row>
    <row r="21" spans="1:10" ht="13.5" customHeight="1">
      <c r="A21" s="171"/>
      <c r="B21" s="163"/>
      <c r="C21" s="166"/>
      <c r="D21" s="88">
        <v>1</v>
      </c>
      <c r="E21" s="66"/>
      <c r="F21" s="89">
        <f t="shared" si="0"/>
        <v>0</v>
      </c>
      <c r="G21" s="88">
        <v>0.93</v>
      </c>
      <c r="H21" s="90">
        <f t="shared" si="1"/>
        <v>0</v>
      </c>
      <c r="I21" s="141"/>
      <c r="J21" s="144"/>
    </row>
    <row r="22" spans="1:10" ht="13.5" customHeight="1">
      <c r="A22" s="171"/>
      <c r="B22" s="163"/>
      <c r="C22" s="166"/>
      <c r="D22" s="88">
        <v>0.75</v>
      </c>
      <c r="E22" s="66"/>
      <c r="F22" s="89">
        <f t="shared" si="0"/>
        <v>0</v>
      </c>
      <c r="G22" s="88">
        <v>0.7</v>
      </c>
      <c r="H22" s="90">
        <f t="shared" si="1"/>
        <v>0</v>
      </c>
      <c r="I22" s="141"/>
      <c r="J22" s="144"/>
    </row>
    <row r="23" spans="1:10" ht="13.5" customHeight="1" thickBot="1">
      <c r="A23" s="172"/>
      <c r="B23" s="164"/>
      <c r="C23" s="167"/>
      <c r="D23" s="91">
        <v>0.5</v>
      </c>
      <c r="E23" s="69"/>
      <c r="F23" s="92">
        <f t="shared" si="0"/>
        <v>0</v>
      </c>
      <c r="G23" s="91">
        <v>0.47</v>
      </c>
      <c r="H23" s="93">
        <f t="shared" si="1"/>
        <v>0</v>
      </c>
      <c r="I23" s="142"/>
      <c r="J23" s="145"/>
    </row>
    <row r="24" spans="1:10" ht="13.5" customHeight="1">
      <c r="A24" s="171">
        <v>5</v>
      </c>
      <c r="B24" s="163"/>
      <c r="C24" s="173"/>
      <c r="D24" s="94">
        <v>10</v>
      </c>
      <c r="E24" s="64"/>
      <c r="F24" s="86">
        <f>D24</f>
        <v>10</v>
      </c>
      <c r="G24" s="84">
        <v>9.3</v>
      </c>
      <c r="H24" s="87">
        <f>G24</f>
        <v>9.3</v>
      </c>
      <c r="I24" s="140"/>
      <c r="J24" s="143">
        <f>I24*0.8358</f>
        <v>0</v>
      </c>
    </row>
    <row r="25" spans="1:10" ht="13.5" customHeight="1">
      <c r="A25" s="171"/>
      <c r="B25" s="163"/>
      <c r="C25" s="166"/>
      <c r="D25" s="88">
        <v>1</v>
      </c>
      <c r="E25" s="66"/>
      <c r="F25" s="89">
        <f t="shared" si="0"/>
        <v>0</v>
      </c>
      <c r="G25" s="88">
        <v>0.93</v>
      </c>
      <c r="H25" s="90">
        <f t="shared" si="1"/>
        <v>0</v>
      </c>
      <c r="I25" s="141"/>
      <c r="J25" s="144"/>
    </row>
    <row r="26" spans="1:10" ht="13.5" customHeight="1">
      <c r="A26" s="171"/>
      <c r="B26" s="163"/>
      <c r="C26" s="166"/>
      <c r="D26" s="88">
        <v>0.75</v>
      </c>
      <c r="E26" s="66"/>
      <c r="F26" s="89">
        <f t="shared" si="0"/>
        <v>0</v>
      </c>
      <c r="G26" s="88">
        <v>0.7</v>
      </c>
      <c r="H26" s="90">
        <f t="shared" si="1"/>
        <v>0</v>
      </c>
      <c r="I26" s="141"/>
      <c r="J26" s="144"/>
    </row>
    <row r="27" spans="1:10" ht="13.5" customHeight="1" thickBot="1">
      <c r="A27" s="172"/>
      <c r="B27" s="164"/>
      <c r="C27" s="167"/>
      <c r="D27" s="91">
        <v>0.5</v>
      </c>
      <c r="E27" s="69"/>
      <c r="F27" s="92">
        <f t="shared" si="0"/>
        <v>0</v>
      </c>
      <c r="G27" s="91">
        <v>0.47</v>
      </c>
      <c r="H27" s="93">
        <f t="shared" si="1"/>
        <v>0</v>
      </c>
      <c r="I27" s="142"/>
      <c r="J27" s="145"/>
    </row>
    <row r="28" spans="1:10" ht="13.5" customHeight="1">
      <c r="A28" s="171">
        <v>6</v>
      </c>
      <c r="B28" s="162"/>
      <c r="C28" s="173"/>
      <c r="D28" s="94">
        <v>10</v>
      </c>
      <c r="E28" s="64"/>
      <c r="F28" s="86">
        <f>D28</f>
        <v>10</v>
      </c>
      <c r="G28" s="84">
        <v>9.3</v>
      </c>
      <c r="H28" s="87">
        <f>G28</f>
        <v>9.3</v>
      </c>
      <c r="I28" s="140"/>
      <c r="J28" s="143">
        <f>I28*0.8358</f>
        <v>0</v>
      </c>
    </row>
    <row r="29" spans="1:10" ht="13.5" customHeight="1">
      <c r="A29" s="171"/>
      <c r="B29" s="163"/>
      <c r="C29" s="166"/>
      <c r="D29" s="88">
        <v>1</v>
      </c>
      <c r="E29" s="66"/>
      <c r="F29" s="89">
        <f t="shared" si="0"/>
        <v>0</v>
      </c>
      <c r="G29" s="88">
        <v>0.93</v>
      </c>
      <c r="H29" s="90">
        <f t="shared" si="1"/>
        <v>0</v>
      </c>
      <c r="I29" s="141"/>
      <c r="J29" s="144"/>
    </row>
    <row r="30" spans="1:10" ht="13.5" customHeight="1">
      <c r="A30" s="171"/>
      <c r="B30" s="163"/>
      <c r="C30" s="166"/>
      <c r="D30" s="88">
        <v>0.75</v>
      </c>
      <c r="E30" s="66"/>
      <c r="F30" s="89">
        <f t="shared" si="0"/>
        <v>0</v>
      </c>
      <c r="G30" s="88">
        <v>0.7</v>
      </c>
      <c r="H30" s="90">
        <f t="shared" si="1"/>
        <v>0</v>
      </c>
      <c r="I30" s="141"/>
      <c r="J30" s="144"/>
    </row>
    <row r="31" spans="1:10" ht="13.5" customHeight="1" thickBot="1">
      <c r="A31" s="172"/>
      <c r="B31" s="164"/>
      <c r="C31" s="167"/>
      <c r="D31" s="91">
        <v>0.5</v>
      </c>
      <c r="E31" s="69"/>
      <c r="F31" s="92">
        <f t="shared" si="0"/>
        <v>0</v>
      </c>
      <c r="G31" s="91">
        <v>0.47</v>
      </c>
      <c r="H31" s="93">
        <f t="shared" si="1"/>
        <v>0</v>
      </c>
      <c r="I31" s="142"/>
      <c r="J31" s="145"/>
    </row>
    <row r="32" spans="1:10" ht="13.5" customHeight="1">
      <c r="A32" s="171">
        <v>7</v>
      </c>
      <c r="B32" s="162"/>
      <c r="C32" s="173"/>
      <c r="D32" s="94">
        <v>10</v>
      </c>
      <c r="E32" s="64"/>
      <c r="F32" s="86">
        <f>D32</f>
        <v>10</v>
      </c>
      <c r="G32" s="84">
        <v>9.3</v>
      </c>
      <c r="H32" s="87">
        <f>G32</f>
        <v>9.3</v>
      </c>
      <c r="I32" s="140"/>
      <c r="J32" s="143">
        <f>I32*0.8358</f>
        <v>0</v>
      </c>
    </row>
    <row r="33" spans="1:10" ht="13.5" customHeight="1">
      <c r="A33" s="171"/>
      <c r="B33" s="163"/>
      <c r="C33" s="166"/>
      <c r="D33" s="88">
        <v>1</v>
      </c>
      <c r="E33" s="66"/>
      <c r="F33" s="89">
        <f t="shared" si="0"/>
        <v>0</v>
      </c>
      <c r="G33" s="88">
        <v>0.93</v>
      </c>
      <c r="H33" s="90">
        <f t="shared" si="1"/>
        <v>0</v>
      </c>
      <c r="I33" s="141"/>
      <c r="J33" s="144"/>
    </row>
    <row r="34" spans="1:10" ht="13.5" customHeight="1">
      <c r="A34" s="171"/>
      <c r="B34" s="163"/>
      <c r="C34" s="166"/>
      <c r="D34" s="88">
        <v>0.75</v>
      </c>
      <c r="E34" s="66"/>
      <c r="F34" s="89">
        <f t="shared" si="0"/>
        <v>0</v>
      </c>
      <c r="G34" s="88">
        <v>0.7</v>
      </c>
      <c r="H34" s="90">
        <f t="shared" si="1"/>
        <v>0</v>
      </c>
      <c r="I34" s="141"/>
      <c r="J34" s="144"/>
    </row>
    <row r="35" spans="1:10" ht="13.5" customHeight="1" thickBot="1">
      <c r="A35" s="172"/>
      <c r="B35" s="164"/>
      <c r="C35" s="167"/>
      <c r="D35" s="91">
        <v>0.5</v>
      </c>
      <c r="E35" s="69"/>
      <c r="F35" s="92">
        <f t="shared" si="0"/>
        <v>0</v>
      </c>
      <c r="G35" s="91">
        <v>0.47</v>
      </c>
      <c r="H35" s="93">
        <f t="shared" si="1"/>
        <v>0</v>
      </c>
      <c r="I35" s="142"/>
      <c r="J35" s="145"/>
    </row>
    <row r="36" spans="1:10" ht="13.5" customHeight="1">
      <c r="A36" s="171">
        <v>8</v>
      </c>
      <c r="B36" s="162"/>
      <c r="C36" s="174"/>
      <c r="D36" s="94">
        <v>10</v>
      </c>
      <c r="E36" s="64"/>
      <c r="F36" s="86">
        <f>D36</f>
        <v>10</v>
      </c>
      <c r="G36" s="84">
        <v>9.3</v>
      </c>
      <c r="H36" s="87">
        <f>G36</f>
        <v>9.3</v>
      </c>
      <c r="I36" s="140"/>
      <c r="J36" s="143">
        <f>I36*0.8358</f>
        <v>0</v>
      </c>
    </row>
    <row r="37" spans="1:10" ht="13.5" customHeight="1">
      <c r="A37" s="171"/>
      <c r="B37" s="163"/>
      <c r="C37" s="173"/>
      <c r="D37" s="88">
        <v>1</v>
      </c>
      <c r="E37" s="66"/>
      <c r="F37" s="89">
        <f t="shared" si="0"/>
        <v>0</v>
      </c>
      <c r="G37" s="88">
        <v>0.93</v>
      </c>
      <c r="H37" s="90">
        <f t="shared" si="1"/>
        <v>0</v>
      </c>
      <c r="I37" s="141"/>
      <c r="J37" s="144"/>
    </row>
    <row r="38" spans="1:10" ht="13.5" customHeight="1">
      <c r="A38" s="171"/>
      <c r="B38" s="163"/>
      <c r="C38" s="180"/>
      <c r="D38" s="88">
        <v>0.75</v>
      </c>
      <c r="E38" s="66"/>
      <c r="F38" s="89">
        <f t="shared" si="0"/>
        <v>0</v>
      </c>
      <c r="G38" s="88">
        <v>0.7</v>
      </c>
      <c r="H38" s="90">
        <f t="shared" si="1"/>
        <v>0</v>
      </c>
      <c r="I38" s="141"/>
      <c r="J38" s="144"/>
    </row>
    <row r="39" spans="1:10" ht="13.5" customHeight="1" thickBot="1">
      <c r="A39" s="172"/>
      <c r="B39" s="164"/>
      <c r="C39" s="181"/>
      <c r="D39" s="91">
        <v>0.5</v>
      </c>
      <c r="E39" s="69"/>
      <c r="F39" s="92">
        <f t="shared" si="0"/>
        <v>0</v>
      </c>
      <c r="G39" s="91">
        <v>0.47</v>
      </c>
      <c r="H39" s="93">
        <f t="shared" si="1"/>
        <v>0</v>
      </c>
      <c r="I39" s="142"/>
      <c r="J39" s="145"/>
    </row>
    <row r="40" spans="1:10" ht="13.5" customHeight="1">
      <c r="A40" s="171">
        <v>9</v>
      </c>
      <c r="B40" s="162"/>
      <c r="C40" s="174"/>
      <c r="D40" s="94">
        <v>10</v>
      </c>
      <c r="E40" s="64"/>
      <c r="F40" s="86">
        <v>10</v>
      </c>
      <c r="G40" s="84">
        <v>9.3</v>
      </c>
      <c r="H40" s="87">
        <f>G40</f>
        <v>9.3</v>
      </c>
      <c r="I40" s="140"/>
      <c r="J40" s="143">
        <f>I40*0.8358</f>
        <v>0</v>
      </c>
    </row>
    <row r="41" spans="1:10" ht="13.5" customHeight="1">
      <c r="A41" s="171"/>
      <c r="B41" s="163"/>
      <c r="C41" s="173"/>
      <c r="D41" s="88">
        <v>1</v>
      </c>
      <c r="E41" s="66"/>
      <c r="F41" s="89">
        <f t="shared" si="0"/>
        <v>0</v>
      </c>
      <c r="G41" s="88">
        <v>0.93</v>
      </c>
      <c r="H41" s="90">
        <f t="shared" si="1"/>
        <v>0</v>
      </c>
      <c r="I41" s="141"/>
      <c r="J41" s="144"/>
    </row>
    <row r="42" spans="1:10" ht="13.5" customHeight="1">
      <c r="A42" s="171"/>
      <c r="B42" s="163"/>
      <c r="C42" s="180"/>
      <c r="D42" s="88">
        <v>0.75</v>
      </c>
      <c r="E42" s="66"/>
      <c r="F42" s="89">
        <f t="shared" si="0"/>
        <v>0</v>
      </c>
      <c r="G42" s="88">
        <v>0.7</v>
      </c>
      <c r="H42" s="90">
        <f t="shared" si="1"/>
        <v>0</v>
      </c>
      <c r="I42" s="141"/>
      <c r="J42" s="144"/>
    </row>
    <row r="43" spans="1:10" ht="13.5" customHeight="1" thickBot="1">
      <c r="A43" s="172"/>
      <c r="B43" s="164"/>
      <c r="C43" s="181"/>
      <c r="D43" s="91">
        <v>0.5</v>
      </c>
      <c r="E43" s="69"/>
      <c r="F43" s="92">
        <f t="shared" si="0"/>
        <v>0</v>
      </c>
      <c r="G43" s="91">
        <v>0.47</v>
      </c>
      <c r="H43" s="93">
        <f t="shared" si="1"/>
        <v>0</v>
      </c>
      <c r="I43" s="142"/>
      <c r="J43" s="145"/>
    </row>
    <row r="44" spans="1:10" ht="13.5" customHeight="1">
      <c r="A44" s="171">
        <v>10</v>
      </c>
      <c r="B44" s="162"/>
      <c r="C44" s="174"/>
      <c r="D44" s="94">
        <v>10</v>
      </c>
      <c r="E44" s="64"/>
      <c r="F44" s="86">
        <f>D44</f>
        <v>10</v>
      </c>
      <c r="G44" s="84">
        <v>9.3</v>
      </c>
      <c r="H44" s="87">
        <f>G44</f>
        <v>9.3</v>
      </c>
      <c r="I44" s="140"/>
      <c r="J44" s="143">
        <f>I44*0.8358</f>
        <v>0</v>
      </c>
    </row>
    <row r="45" spans="1:10" ht="13.5" customHeight="1">
      <c r="A45" s="171"/>
      <c r="B45" s="163"/>
      <c r="C45" s="173"/>
      <c r="D45" s="88">
        <v>1</v>
      </c>
      <c r="E45" s="66"/>
      <c r="F45" s="89">
        <f t="shared" si="0"/>
        <v>0</v>
      </c>
      <c r="G45" s="88">
        <v>0.93</v>
      </c>
      <c r="H45" s="90">
        <f t="shared" si="1"/>
        <v>0</v>
      </c>
      <c r="I45" s="141"/>
      <c r="J45" s="144"/>
    </row>
    <row r="46" spans="1:10" ht="13.5" customHeight="1">
      <c r="A46" s="171"/>
      <c r="B46" s="163"/>
      <c r="C46" s="180"/>
      <c r="D46" s="88">
        <v>0.75</v>
      </c>
      <c r="E46" s="66"/>
      <c r="F46" s="89">
        <f t="shared" si="0"/>
        <v>0</v>
      </c>
      <c r="G46" s="88">
        <v>0.7</v>
      </c>
      <c r="H46" s="90">
        <f t="shared" si="1"/>
        <v>0</v>
      </c>
      <c r="I46" s="141"/>
      <c r="J46" s="144"/>
    </row>
    <row r="47" spans="1:10" ht="13.5" customHeight="1" thickBot="1">
      <c r="A47" s="172"/>
      <c r="B47" s="164"/>
      <c r="C47" s="181"/>
      <c r="D47" s="91">
        <v>0.5</v>
      </c>
      <c r="E47" s="69"/>
      <c r="F47" s="89">
        <f t="shared" si="0"/>
        <v>0</v>
      </c>
      <c r="G47" s="91">
        <v>0.47</v>
      </c>
      <c r="H47" s="90">
        <f t="shared" si="1"/>
        <v>0</v>
      </c>
      <c r="I47" s="142"/>
      <c r="J47" s="145"/>
    </row>
    <row r="48" spans="1:10" ht="15.75" thickBot="1">
      <c r="A48" s="152" t="s">
        <v>11</v>
      </c>
      <c r="B48" s="153"/>
      <c r="C48" s="154"/>
      <c r="D48" s="70" t="s">
        <v>12</v>
      </c>
      <c r="E48" s="95">
        <f>SUM(E8:E47)</f>
        <v>0</v>
      </c>
      <c r="F48" s="96">
        <f>SUM(F8:F47)</f>
        <v>100</v>
      </c>
      <c r="G48" s="73" t="s">
        <v>12</v>
      </c>
      <c r="H48" s="97">
        <f>SUM(H8:H47)</f>
        <v>92.99999999999999</v>
      </c>
      <c r="I48" s="98">
        <f>SUM(I8:I47)</f>
        <v>0</v>
      </c>
      <c r="J48" s="99">
        <f>SUM(J8:J47)</f>
        <v>0</v>
      </c>
    </row>
    <row r="51" spans="7:9" ht="15">
      <c r="G51" s="38" t="s">
        <v>16</v>
      </c>
      <c r="H51" s="33"/>
      <c r="I51" s="39">
        <f>SUM(H48+J48)</f>
        <v>92.99999999999999</v>
      </c>
    </row>
    <row r="55" spans="1:8" ht="15">
      <c r="A55" s="61" t="s">
        <v>17</v>
      </c>
      <c r="D55" s="61" t="s">
        <v>17</v>
      </c>
      <c r="H55" s="61" t="s">
        <v>18</v>
      </c>
    </row>
    <row r="56" spans="1:8" ht="15">
      <c r="A56" s="76" t="s">
        <v>19</v>
      </c>
      <c r="B56" s="77"/>
      <c r="D56" s="76" t="s">
        <v>20</v>
      </c>
      <c r="H56" s="76" t="s">
        <v>21</v>
      </c>
    </row>
    <row r="57" spans="1:8" ht="29.25" customHeight="1">
      <c r="A57" s="182" t="s">
        <v>0</v>
      </c>
      <c r="B57" s="182"/>
      <c r="C57" s="44"/>
      <c r="D57" s="1"/>
      <c r="E57" s="1"/>
      <c r="F57" s="1"/>
      <c r="G57" s="182" t="s">
        <v>28</v>
      </c>
      <c r="H57" s="182"/>
    </row>
    <row r="58" spans="1:8" ht="15">
      <c r="A58" s="175" t="s">
        <v>1</v>
      </c>
      <c r="B58" s="175"/>
      <c r="C58" s="45"/>
      <c r="D58" s="1"/>
      <c r="E58" s="1"/>
      <c r="F58" s="1"/>
      <c r="G58" s="1"/>
      <c r="H58" s="1"/>
    </row>
    <row r="59" ht="15.75" thickBot="1"/>
    <row r="60" spans="1:10" ht="15">
      <c r="A60" s="177" t="s">
        <v>33</v>
      </c>
      <c r="B60" s="178"/>
      <c r="C60" s="178"/>
      <c r="D60" s="178"/>
      <c r="E60" s="178"/>
      <c r="F60" s="178"/>
      <c r="G60" s="178"/>
      <c r="H60" s="178"/>
      <c r="I60" s="178"/>
      <c r="J60" s="179"/>
    </row>
    <row r="61" spans="1:10" ht="15.75" thickBot="1">
      <c r="A61" s="80"/>
      <c r="B61" s="31"/>
      <c r="C61" s="31" t="s">
        <v>24</v>
      </c>
      <c r="D61" s="31"/>
      <c r="E61" s="31" t="s">
        <v>40</v>
      </c>
      <c r="F61" s="31"/>
      <c r="G61" s="31"/>
      <c r="H61" s="31"/>
      <c r="I61" s="81"/>
      <c r="J61" s="82"/>
    </row>
    <row r="62" spans="1:10" ht="15" customHeight="1">
      <c r="A62" s="176" t="s">
        <v>3</v>
      </c>
      <c r="B62" s="176" t="s">
        <v>25</v>
      </c>
      <c r="C62" s="176" t="s">
        <v>5</v>
      </c>
      <c r="D62" s="187" t="s">
        <v>35</v>
      </c>
      <c r="E62" s="176" t="s">
        <v>30</v>
      </c>
      <c r="F62" s="176" t="s">
        <v>9</v>
      </c>
      <c r="G62" s="176" t="s">
        <v>10</v>
      </c>
      <c r="H62" s="148" t="s">
        <v>36</v>
      </c>
      <c r="I62" s="189" t="s">
        <v>31</v>
      </c>
      <c r="J62" s="190"/>
    </row>
    <row r="63" spans="1:10" ht="33" customHeight="1" thickBot="1">
      <c r="A63" s="176"/>
      <c r="B63" s="176"/>
      <c r="C63" s="176"/>
      <c r="D63" s="188"/>
      <c r="E63" s="176"/>
      <c r="F63" s="176"/>
      <c r="G63" s="176"/>
      <c r="H63" s="149"/>
      <c r="I63" s="83" t="s">
        <v>14</v>
      </c>
      <c r="J63" s="56" t="s">
        <v>32</v>
      </c>
    </row>
    <row r="64" spans="1:10" ht="15">
      <c r="A64" s="171">
        <v>1</v>
      </c>
      <c r="B64" s="163"/>
      <c r="C64" s="173"/>
      <c r="D64" s="84">
        <v>10</v>
      </c>
      <c r="E64" s="85"/>
      <c r="F64" s="86">
        <f>D64</f>
        <v>10</v>
      </c>
      <c r="G64" s="84">
        <v>9.3</v>
      </c>
      <c r="H64" s="87">
        <f>G64</f>
        <v>9.3</v>
      </c>
      <c r="I64" s="141"/>
      <c r="J64" s="144">
        <f>I64*0.8358</f>
        <v>0</v>
      </c>
    </row>
    <row r="65" spans="1:10" ht="15">
      <c r="A65" s="171"/>
      <c r="B65" s="163"/>
      <c r="C65" s="166"/>
      <c r="D65" s="88">
        <v>1</v>
      </c>
      <c r="E65" s="66"/>
      <c r="F65" s="89">
        <f>D65*E65</f>
        <v>0</v>
      </c>
      <c r="G65" s="88">
        <v>0.93</v>
      </c>
      <c r="H65" s="90">
        <f>E65*G65</f>
        <v>0</v>
      </c>
      <c r="I65" s="141"/>
      <c r="J65" s="144"/>
    </row>
    <row r="66" spans="1:10" ht="15">
      <c r="A66" s="171"/>
      <c r="B66" s="163"/>
      <c r="C66" s="166"/>
      <c r="D66" s="88">
        <v>0.75</v>
      </c>
      <c r="E66" s="66"/>
      <c r="F66" s="89">
        <f>D66*E66</f>
        <v>0</v>
      </c>
      <c r="G66" s="88">
        <v>0.7</v>
      </c>
      <c r="H66" s="90">
        <f>E66*G66</f>
        <v>0</v>
      </c>
      <c r="I66" s="141"/>
      <c r="J66" s="144"/>
    </row>
    <row r="67" spans="1:10" ht="15.75" thickBot="1">
      <c r="A67" s="172"/>
      <c r="B67" s="164"/>
      <c r="C67" s="167"/>
      <c r="D67" s="91">
        <v>0.5</v>
      </c>
      <c r="E67" s="69"/>
      <c r="F67" s="92">
        <f>D67*E67</f>
        <v>0</v>
      </c>
      <c r="G67" s="91">
        <v>0.47</v>
      </c>
      <c r="H67" s="93">
        <f>E67*G67</f>
        <v>0</v>
      </c>
      <c r="I67" s="142"/>
      <c r="J67" s="145"/>
    </row>
    <row r="68" spans="1:10" ht="15">
      <c r="A68" s="171">
        <v>2</v>
      </c>
      <c r="B68" s="162"/>
      <c r="C68" s="173"/>
      <c r="D68" s="94">
        <v>10</v>
      </c>
      <c r="E68" s="64"/>
      <c r="F68" s="86">
        <f>D68</f>
        <v>10</v>
      </c>
      <c r="G68" s="84">
        <v>9.3</v>
      </c>
      <c r="H68" s="87">
        <f>G68</f>
        <v>9.3</v>
      </c>
      <c r="I68" s="140"/>
      <c r="J68" s="143">
        <f>I68*0.8358</f>
        <v>0</v>
      </c>
    </row>
    <row r="69" spans="1:10" ht="15">
      <c r="A69" s="171"/>
      <c r="B69" s="163"/>
      <c r="C69" s="166"/>
      <c r="D69" s="88">
        <v>1</v>
      </c>
      <c r="E69" s="66"/>
      <c r="F69" s="89">
        <f>D69*E69</f>
        <v>0</v>
      </c>
      <c r="G69" s="88">
        <v>0.93</v>
      </c>
      <c r="H69" s="90">
        <f>E69*G69</f>
        <v>0</v>
      </c>
      <c r="I69" s="141"/>
      <c r="J69" s="144"/>
    </row>
    <row r="70" spans="1:10" ht="15">
      <c r="A70" s="171"/>
      <c r="B70" s="163"/>
      <c r="C70" s="166"/>
      <c r="D70" s="88">
        <v>0.75</v>
      </c>
      <c r="E70" s="66"/>
      <c r="F70" s="89">
        <f>D70*E70</f>
        <v>0</v>
      </c>
      <c r="G70" s="88">
        <v>0.7</v>
      </c>
      <c r="H70" s="90">
        <f>E70*G70</f>
        <v>0</v>
      </c>
      <c r="I70" s="141"/>
      <c r="J70" s="144"/>
    </row>
    <row r="71" spans="1:10" ht="15.75" thickBot="1">
      <c r="A71" s="172"/>
      <c r="B71" s="164"/>
      <c r="C71" s="167"/>
      <c r="D71" s="91">
        <v>0.5</v>
      </c>
      <c r="E71" s="69"/>
      <c r="F71" s="92">
        <f>D71*E71</f>
        <v>0</v>
      </c>
      <c r="G71" s="91">
        <v>0.47</v>
      </c>
      <c r="H71" s="93">
        <f>E71*G71</f>
        <v>0</v>
      </c>
      <c r="I71" s="142"/>
      <c r="J71" s="145"/>
    </row>
    <row r="72" spans="1:10" ht="15">
      <c r="A72" s="171">
        <v>3</v>
      </c>
      <c r="B72" s="162"/>
      <c r="C72" s="173"/>
      <c r="D72" s="94">
        <v>10</v>
      </c>
      <c r="E72" s="64"/>
      <c r="F72" s="86">
        <f>D72</f>
        <v>10</v>
      </c>
      <c r="G72" s="84">
        <v>9.3</v>
      </c>
      <c r="H72" s="87">
        <f>G72</f>
        <v>9.3</v>
      </c>
      <c r="I72" s="140"/>
      <c r="J72" s="143">
        <f>I72*0.8358</f>
        <v>0</v>
      </c>
    </row>
    <row r="73" spans="1:10" ht="15">
      <c r="A73" s="171"/>
      <c r="B73" s="163"/>
      <c r="C73" s="166"/>
      <c r="D73" s="88">
        <v>1</v>
      </c>
      <c r="E73" s="66"/>
      <c r="F73" s="89">
        <f>D73*E73</f>
        <v>0</v>
      </c>
      <c r="G73" s="88">
        <v>0.93</v>
      </c>
      <c r="H73" s="90">
        <f>E73*G73</f>
        <v>0</v>
      </c>
      <c r="I73" s="141"/>
      <c r="J73" s="144"/>
    </row>
    <row r="74" spans="1:10" ht="15">
      <c r="A74" s="171"/>
      <c r="B74" s="163"/>
      <c r="C74" s="166"/>
      <c r="D74" s="88">
        <v>0.75</v>
      </c>
      <c r="E74" s="66"/>
      <c r="F74" s="89">
        <f>D74*E74</f>
        <v>0</v>
      </c>
      <c r="G74" s="88">
        <v>0.7</v>
      </c>
      <c r="H74" s="90">
        <f>E74*G74</f>
        <v>0</v>
      </c>
      <c r="I74" s="141"/>
      <c r="J74" s="144"/>
    </row>
    <row r="75" spans="1:10" ht="15.75" thickBot="1">
      <c r="A75" s="172"/>
      <c r="B75" s="164"/>
      <c r="C75" s="167"/>
      <c r="D75" s="91">
        <v>0.5</v>
      </c>
      <c r="E75" s="69"/>
      <c r="F75" s="92">
        <f>D75*E75</f>
        <v>0</v>
      </c>
      <c r="G75" s="91">
        <v>0.47</v>
      </c>
      <c r="H75" s="93">
        <f>E75*G75</f>
        <v>0</v>
      </c>
      <c r="I75" s="142"/>
      <c r="J75" s="145"/>
    </row>
    <row r="76" spans="1:10" ht="15">
      <c r="A76" s="171">
        <v>4</v>
      </c>
      <c r="B76" s="162"/>
      <c r="C76" s="173"/>
      <c r="D76" s="94">
        <v>10</v>
      </c>
      <c r="E76" s="64"/>
      <c r="F76" s="86">
        <f>D76</f>
        <v>10</v>
      </c>
      <c r="G76" s="84">
        <v>9.3</v>
      </c>
      <c r="H76" s="87">
        <f>G76</f>
        <v>9.3</v>
      </c>
      <c r="I76" s="140"/>
      <c r="J76" s="143">
        <f>I76*0.8358</f>
        <v>0</v>
      </c>
    </row>
    <row r="77" spans="1:10" ht="15">
      <c r="A77" s="171"/>
      <c r="B77" s="163"/>
      <c r="C77" s="166"/>
      <c r="D77" s="88">
        <v>1</v>
      </c>
      <c r="E77" s="66"/>
      <c r="F77" s="89">
        <f>D77*E77</f>
        <v>0</v>
      </c>
      <c r="G77" s="88">
        <v>0.93</v>
      </c>
      <c r="H77" s="90">
        <f>E77*G77</f>
        <v>0</v>
      </c>
      <c r="I77" s="141"/>
      <c r="J77" s="144"/>
    </row>
    <row r="78" spans="1:10" ht="15">
      <c r="A78" s="171"/>
      <c r="B78" s="163"/>
      <c r="C78" s="166"/>
      <c r="D78" s="88">
        <v>0.75</v>
      </c>
      <c r="E78" s="66"/>
      <c r="F78" s="89">
        <f>D78*E78</f>
        <v>0</v>
      </c>
      <c r="G78" s="88">
        <v>0.7</v>
      </c>
      <c r="H78" s="90">
        <f>E78*G78</f>
        <v>0</v>
      </c>
      <c r="I78" s="141"/>
      <c r="J78" s="144"/>
    </row>
    <row r="79" spans="1:10" ht="15.75" thickBot="1">
      <c r="A79" s="172"/>
      <c r="B79" s="164"/>
      <c r="C79" s="167"/>
      <c r="D79" s="91">
        <v>0.5</v>
      </c>
      <c r="E79" s="69"/>
      <c r="F79" s="92">
        <f>D79*E79</f>
        <v>0</v>
      </c>
      <c r="G79" s="91">
        <v>0.47</v>
      </c>
      <c r="H79" s="93">
        <f>E79*G79</f>
        <v>0</v>
      </c>
      <c r="I79" s="142"/>
      <c r="J79" s="145"/>
    </row>
    <row r="80" spans="1:10" ht="15">
      <c r="A80" s="171">
        <v>5</v>
      </c>
      <c r="B80" s="163"/>
      <c r="C80" s="173"/>
      <c r="D80" s="94">
        <v>10</v>
      </c>
      <c r="E80" s="64"/>
      <c r="F80" s="86">
        <f>D80</f>
        <v>10</v>
      </c>
      <c r="G80" s="84">
        <v>9.3</v>
      </c>
      <c r="H80" s="87">
        <f>G80</f>
        <v>9.3</v>
      </c>
      <c r="I80" s="140"/>
      <c r="J80" s="143">
        <f>I80*0.8358</f>
        <v>0</v>
      </c>
    </row>
    <row r="81" spans="1:10" ht="15">
      <c r="A81" s="171"/>
      <c r="B81" s="163"/>
      <c r="C81" s="166"/>
      <c r="D81" s="88">
        <v>1</v>
      </c>
      <c r="E81" s="66"/>
      <c r="F81" s="89">
        <f>D81*E81</f>
        <v>0</v>
      </c>
      <c r="G81" s="88">
        <v>0.93</v>
      </c>
      <c r="H81" s="90">
        <f>E81*G81</f>
        <v>0</v>
      </c>
      <c r="I81" s="141"/>
      <c r="J81" s="144"/>
    </row>
    <row r="82" spans="1:10" ht="15">
      <c r="A82" s="171"/>
      <c r="B82" s="163"/>
      <c r="C82" s="166"/>
      <c r="D82" s="88">
        <v>0.75</v>
      </c>
      <c r="E82" s="66"/>
      <c r="F82" s="89">
        <f>D82*E82</f>
        <v>0</v>
      </c>
      <c r="G82" s="88">
        <v>0.7</v>
      </c>
      <c r="H82" s="90">
        <f>E82*G82</f>
        <v>0</v>
      </c>
      <c r="I82" s="141"/>
      <c r="J82" s="144"/>
    </row>
    <row r="83" spans="1:10" ht="15.75" thickBot="1">
      <c r="A83" s="172"/>
      <c r="B83" s="164"/>
      <c r="C83" s="167"/>
      <c r="D83" s="91">
        <v>0.5</v>
      </c>
      <c r="E83" s="69"/>
      <c r="F83" s="92">
        <f>D83*E83</f>
        <v>0</v>
      </c>
      <c r="G83" s="91">
        <v>0.47</v>
      </c>
      <c r="H83" s="93">
        <f>E83*G83</f>
        <v>0</v>
      </c>
      <c r="I83" s="142"/>
      <c r="J83" s="145"/>
    </row>
    <row r="84" spans="1:10" ht="15">
      <c r="A84" s="171">
        <v>6</v>
      </c>
      <c r="B84" s="162"/>
      <c r="C84" s="173"/>
      <c r="D84" s="94">
        <v>10</v>
      </c>
      <c r="E84" s="64"/>
      <c r="F84" s="86">
        <f>D84</f>
        <v>10</v>
      </c>
      <c r="G84" s="84">
        <v>9.3</v>
      </c>
      <c r="H84" s="87">
        <f>G84</f>
        <v>9.3</v>
      </c>
      <c r="I84" s="140"/>
      <c r="J84" s="143">
        <f>I84*0.8358</f>
        <v>0</v>
      </c>
    </row>
    <row r="85" spans="1:10" ht="15">
      <c r="A85" s="171"/>
      <c r="B85" s="163"/>
      <c r="C85" s="166"/>
      <c r="D85" s="88">
        <v>1</v>
      </c>
      <c r="E85" s="66"/>
      <c r="F85" s="89">
        <f>D85*E85</f>
        <v>0</v>
      </c>
      <c r="G85" s="88">
        <v>0.93</v>
      </c>
      <c r="H85" s="90">
        <f>E85*G85</f>
        <v>0</v>
      </c>
      <c r="I85" s="141"/>
      <c r="J85" s="144"/>
    </row>
    <row r="86" spans="1:10" ht="15">
      <c r="A86" s="171"/>
      <c r="B86" s="163"/>
      <c r="C86" s="166"/>
      <c r="D86" s="88">
        <v>0.75</v>
      </c>
      <c r="E86" s="66"/>
      <c r="F86" s="89">
        <f>D86*E86</f>
        <v>0</v>
      </c>
      <c r="G86" s="88">
        <v>0.7</v>
      </c>
      <c r="H86" s="90">
        <f>E86*G86</f>
        <v>0</v>
      </c>
      <c r="I86" s="141"/>
      <c r="J86" s="144"/>
    </row>
    <row r="87" spans="1:10" ht="15.75" thickBot="1">
      <c r="A87" s="172"/>
      <c r="B87" s="164"/>
      <c r="C87" s="167"/>
      <c r="D87" s="91">
        <v>0.5</v>
      </c>
      <c r="E87" s="69"/>
      <c r="F87" s="92">
        <f>D87*E87</f>
        <v>0</v>
      </c>
      <c r="G87" s="91">
        <v>0.47</v>
      </c>
      <c r="H87" s="93">
        <f>E87*G87</f>
        <v>0</v>
      </c>
      <c r="I87" s="142"/>
      <c r="J87" s="145"/>
    </row>
    <row r="88" spans="1:10" ht="15">
      <c r="A88" s="171">
        <v>7</v>
      </c>
      <c r="B88" s="162"/>
      <c r="C88" s="173"/>
      <c r="D88" s="94">
        <v>10</v>
      </c>
      <c r="E88" s="64"/>
      <c r="F88" s="86">
        <f>D88</f>
        <v>10</v>
      </c>
      <c r="G88" s="84">
        <v>9.3</v>
      </c>
      <c r="H88" s="87">
        <f>G88</f>
        <v>9.3</v>
      </c>
      <c r="I88" s="140"/>
      <c r="J88" s="143">
        <f>I88*0.8358</f>
        <v>0</v>
      </c>
    </row>
    <row r="89" spans="1:10" ht="15">
      <c r="A89" s="171"/>
      <c r="B89" s="163"/>
      <c r="C89" s="166"/>
      <c r="D89" s="88">
        <v>1</v>
      </c>
      <c r="E89" s="66"/>
      <c r="F89" s="89">
        <f>D89*E89</f>
        <v>0</v>
      </c>
      <c r="G89" s="88">
        <v>0.93</v>
      </c>
      <c r="H89" s="90">
        <f>E89*G89</f>
        <v>0</v>
      </c>
      <c r="I89" s="141"/>
      <c r="J89" s="144"/>
    </row>
    <row r="90" spans="1:10" ht="15">
      <c r="A90" s="171"/>
      <c r="B90" s="163"/>
      <c r="C90" s="166"/>
      <c r="D90" s="88">
        <v>0.75</v>
      </c>
      <c r="E90" s="66"/>
      <c r="F90" s="89">
        <f>D90*E90</f>
        <v>0</v>
      </c>
      <c r="G90" s="88">
        <v>0.7</v>
      </c>
      <c r="H90" s="90">
        <f>E90*G90</f>
        <v>0</v>
      </c>
      <c r="I90" s="141"/>
      <c r="J90" s="144"/>
    </row>
    <row r="91" spans="1:10" ht="15.75" thickBot="1">
      <c r="A91" s="172"/>
      <c r="B91" s="164"/>
      <c r="C91" s="167"/>
      <c r="D91" s="91">
        <v>0.5</v>
      </c>
      <c r="E91" s="69"/>
      <c r="F91" s="92">
        <f>D91*E91</f>
        <v>0</v>
      </c>
      <c r="G91" s="91">
        <v>0.47</v>
      </c>
      <c r="H91" s="93">
        <f>E91*G91</f>
        <v>0</v>
      </c>
      <c r="I91" s="142"/>
      <c r="J91" s="145"/>
    </row>
    <row r="92" spans="1:10" ht="15">
      <c r="A92" s="171">
        <v>8</v>
      </c>
      <c r="B92" s="162"/>
      <c r="C92" s="174"/>
      <c r="D92" s="94">
        <v>10</v>
      </c>
      <c r="E92" s="64"/>
      <c r="F92" s="86">
        <f>D92</f>
        <v>10</v>
      </c>
      <c r="G92" s="84">
        <v>9.3</v>
      </c>
      <c r="H92" s="87">
        <f>G92</f>
        <v>9.3</v>
      </c>
      <c r="I92" s="140"/>
      <c r="J92" s="143">
        <f>I92*0.8358</f>
        <v>0</v>
      </c>
    </row>
    <row r="93" spans="1:10" ht="15">
      <c r="A93" s="171"/>
      <c r="B93" s="163"/>
      <c r="C93" s="173"/>
      <c r="D93" s="88">
        <v>1</v>
      </c>
      <c r="E93" s="66"/>
      <c r="F93" s="89">
        <f>D93*E93</f>
        <v>0</v>
      </c>
      <c r="G93" s="88">
        <v>0.93</v>
      </c>
      <c r="H93" s="90">
        <f>E93*G93</f>
        <v>0</v>
      </c>
      <c r="I93" s="141"/>
      <c r="J93" s="144"/>
    </row>
    <row r="94" spans="1:10" ht="15">
      <c r="A94" s="171"/>
      <c r="B94" s="163"/>
      <c r="C94" s="180"/>
      <c r="D94" s="88">
        <v>0.75</v>
      </c>
      <c r="E94" s="66"/>
      <c r="F94" s="89">
        <f>D94*E94</f>
        <v>0</v>
      </c>
      <c r="G94" s="88">
        <v>0.7</v>
      </c>
      <c r="H94" s="90">
        <f>E94*G94</f>
        <v>0</v>
      </c>
      <c r="I94" s="141"/>
      <c r="J94" s="144"/>
    </row>
    <row r="95" spans="1:10" ht="15.75" thickBot="1">
      <c r="A95" s="172"/>
      <c r="B95" s="164"/>
      <c r="C95" s="181"/>
      <c r="D95" s="91">
        <v>0.5</v>
      </c>
      <c r="E95" s="69"/>
      <c r="F95" s="92">
        <f>D95*E95</f>
        <v>0</v>
      </c>
      <c r="G95" s="91">
        <v>0.47</v>
      </c>
      <c r="H95" s="93">
        <f>E95*G95</f>
        <v>0</v>
      </c>
      <c r="I95" s="142"/>
      <c r="J95" s="145"/>
    </row>
    <row r="96" spans="1:10" ht="15">
      <c r="A96" s="171">
        <v>9</v>
      </c>
      <c r="B96" s="162"/>
      <c r="C96" s="174"/>
      <c r="D96" s="94">
        <v>10</v>
      </c>
      <c r="E96" s="64"/>
      <c r="F96" s="86">
        <v>10</v>
      </c>
      <c r="G96" s="84">
        <v>9.3</v>
      </c>
      <c r="H96" s="87">
        <f>G96</f>
        <v>9.3</v>
      </c>
      <c r="I96" s="140"/>
      <c r="J96" s="143">
        <f>I96*0.8358</f>
        <v>0</v>
      </c>
    </row>
    <row r="97" spans="1:10" ht="15">
      <c r="A97" s="171"/>
      <c r="B97" s="163"/>
      <c r="C97" s="173"/>
      <c r="D97" s="88">
        <v>1</v>
      </c>
      <c r="E97" s="66"/>
      <c r="F97" s="89">
        <f>D97*E97</f>
        <v>0</v>
      </c>
      <c r="G97" s="88">
        <v>0.93</v>
      </c>
      <c r="H97" s="90">
        <f>E97*G97</f>
        <v>0</v>
      </c>
      <c r="I97" s="141"/>
      <c r="J97" s="144"/>
    </row>
    <row r="98" spans="1:10" ht="15">
      <c r="A98" s="171"/>
      <c r="B98" s="163"/>
      <c r="C98" s="180"/>
      <c r="D98" s="88">
        <v>0.75</v>
      </c>
      <c r="E98" s="66"/>
      <c r="F98" s="89">
        <f>D98*E98</f>
        <v>0</v>
      </c>
      <c r="G98" s="88">
        <v>0.7</v>
      </c>
      <c r="H98" s="90">
        <f>E98*G98</f>
        <v>0</v>
      </c>
      <c r="I98" s="141"/>
      <c r="J98" s="144"/>
    </row>
    <row r="99" spans="1:10" ht="15.75" thickBot="1">
      <c r="A99" s="172"/>
      <c r="B99" s="164"/>
      <c r="C99" s="181"/>
      <c r="D99" s="91">
        <v>0.5</v>
      </c>
      <c r="E99" s="69"/>
      <c r="F99" s="92">
        <f>D99*E99</f>
        <v>0</v>
      </c>
      <c r="G99" s="91">
        <v>0.47</v>
      </c>
      <c r="H99" s="93">
        <f>E99*G99</f>
        <v>0</v>
      </c>
      <c r="I99" s="142"/>
      <c r="J99" s="145"/>
    </row>
    <row r="100" spans="1:10" ht="15">
      <c r="A100" s="171">
        <v>10</v>
      </c>
      <c r="B100" s="162"/>
      <c r="C100" s="174"/>
      <c r="D100" s="94">
        <v>10</v>
      </c>
      <c r="E100" s="64"/>
      <c r="F100" s="86">
        <f>D100</f>
        <v>10</v>
      </c>
      <c r="G100" s="84">
        <v>9.3</v>
      </c>
      <c r="H100" s="87">
        <f>G100</f>
        <v>9.3</v>
      </c>
      <c r="I100" s="140"/>
      <c r="J100" s="143">
        <f>I100*0.8358</f>
        <v>0</v>
      </c>
    </row>
    <row r="101" spans="1:10" ht="15">
      <c r="A101" s="171"/>
      <c r="B101" s="163"/>
      <c r="C101" s="173"/>
      <c r="D101" s="88">
        <v>1</v>
      </c>
      <c r="E101" s="66"/>
      <c r="F101" s="89">
        <f>D101*E101</f>
        <v>0</v>
      </c>
      <c r="G101" s="88">
        <v>0.93</v>
      </c>
      <c r="H101" s="90">
        <f>E101*G101</f>
        <v>0</v>
      </c>
      <c r="I101" s="141"/>
      <c r="J101" s="144"/>
    </row>
    <row r="102" spans="1:10" ht="15">
      <c r="A102" s="171"/>
      <c r="B102" s="163"/>
      <c r="C102" s="180"/>
      <c r="D102" s="88">
        <v>0.75</v>
      </c>
      <c r="E102" s="66"/>
      <c r="F102" s="89">
        <f>D102*E102</f>
        <v>0</v>
      </c>
      <c r="G102" s="88">
        <v>0.7</v>
      </c>
      <c r="H102" s="90">
        <f>E102*G102</f>
        <v>0</v>
      </c>
      <c r="I102" s="141"/>
      <c r="J102" s="144"/>
    </row>
    <row r="103" spans="1:10" ht="15.75" thickBot="1">
      <c r="A103" s="172"/>
      <c r="B103" s="164"/>
      <c r="C103" s="181"/>
      <c r="D103" s="91">
        <v>0.5</v>
      </c>
      <c r="E103" s="69"/>
      <c r="F103" s="89">
        <f>D103*E103</f>
        <v>0</v>
      </c>
      <c r="G103" s="91">
        <v>0.47</v>
      </c>
      <c r="H103" s="90">
        <f>E103*G103</f>
        <v>0</v>
      </c>
      <c r="I103" s="142"/>
      <c r="J103" s="145"/>
    </row>
    <row r="104" spans="1:10" ht="15.75" thickBot="1">
      <c r="A104" s="152" t="s">
        <v>11</v>
      </c>
      <c r="B104" s="153"/>
      <c r="C104" s="154"/>
      <c r="D104" s="70" t="s">
        <v>12</v>
      </c>
      <c r="E104" s="95">
        <f>SUM(E64:E103)</f>
        <v>0</v>
      </c>
      <c r="F104" s="96">
        <f>SUM(F64:F103)</f>
        <v>100</v>
      </c>
      <c r="G104" s="73" t="s">
        <v>12</v>
      </c>
      <c r="H104" s="97">
        <f>SUM(H64:H103)</f>
        <v>92.99999999999999</v>
      </c>
      <c r="I104" s="98">
        <f>SUM(I64:I103)</f>
        <v>0</v>
      </c>
      <c r="J104" s="99">
        <f>SUM(J64:J103)</f>
        <v>0</v>
      </c>
    </row>
    <row r="107" spans="7:9" ht="15">
      <c r="G107" s="38" t="s">
        <v>16</v>
      </c>
      <c r="H107" s="33"/>
      <c r="I107" s="39">
        <f>SUM(H104+J104)</f>
        <v>92.99999999999999</v>
      </c>
    </row>
    <row r="110" ht="33" customHeight="1"/>
    <row r="111" spans="1:8" ht="15">
      <c r="A111" s="61" t="s">
        <v>17</v>
      </c>
      <c r="D111" s="61" t="s">
        <v>17</v>
      </c>
      <c r="H111" s="61" t="s">
        <v>18</v>
      </c>
    </row>
    <row r="112" spans="1:8" ht="15">
      <c r="A112" s="76" t="s">
        <v>19</v>
      </c>
      <c r="B112" s="77"/>
      <c r="D112" s="76" t="s">
        <v>20</v>
      </c>
      <c r="H112" s="76" t="s">
        <v>21</v>
      </c>
    </row>
    <row r="114" spans="1:8" ht="15">
      <c r="A114" s="182" t="s">
        <v>0</v>
      </c>
      <c r="B114" s="182"/>
      <c r="C114" s="44"/>
      <c r="D114" s="1"/>
      <c r="E114" s="1"/>
      <c r="F114" s="1"/>
      <c r="G114" s="182" t="s">
        <v>28</v>
      </c>
      <c r="H114" s="182"/>
    </row>
    <row r="115" spans="1:8" ht="15">
      <c r="A115" s="175" t="s">
        <v>1</v>
      </c>
      <c r="B115" s="175"/>
      <c r="C115" s="45"/>
      <c r="D115" s="1"/>
      <c r="E115" s="1"/>
      <c r="F115" s="1"/>
      <c r="G115" s="1"/>
      <c r="H115" s="1"/>
    </row>
    <row r="116" ht="15.75" thickBot="1"/>
    <row r="117" spans="1:10" ht="15">
      <c r="A117" s="177" t="s">
        <v>33</v>
      </c>
      <c r="B117" s="178"/>
      <c r="C117" s="178"/>
      <c r="D117" s="178"/>
      <c r="E117" s="178"/>
      <c r="F117" s="178"/>
      <c r="G117" s="178"/>
      <c r="H117" s="178"/>
      <c r="I117" s="178"/>
      <c r="J117" s="179"/>
    </row>
    <row r="118" spans="1:10" ht="15.75" thickBot="1">
      <c r="A118" s="80"/>
      <c r="B118" s="31"/>
      <c r="C118" s="31" t="s">
        <v>24</v>
      </c>
      <c r="D118" s="31"/>
      <c r="E118" s="31" t="s">
        <v>40</v>
      </c>
      <c r="F118" s="31"/>
      <c r="G118" s="31"/>
      <c r="H118" s="31"/>
      <c r="I118" s="81"/>
      <c r="J118" s="82"/>
    </row>
    <row r="119" spans="1:10" ht="15" customHeight="1">
      <c r="A119" s="176" t="s">
        <v>3</v>
      </c>
      <c r="B119" s="176" t="s">
        <v>25</v>
      </c>
      <c r="C119" s="176" t="s">
        <v>5</v>
      </c>
      <c r="D119" s="187" t="s">
        <v>35</v>
      </c>
      <c r="E119" s="176" t="s">
        <v>30</v>
      </c>
      <c r="F119" s="176" t="s">
        <v>9</v>
      </c>
      <c r="G119" s="176" t="s">
        <v>10</v>
      </c>
      <c r="H119" s="148" t="s">
        <v>36</v>
      </c>
      <c r="I119" s="189" t="s">
        <v>31</v>
      </c>
      <c r="J119" s="190"/>
    </row>
    <row r="120" spans="1:10" ht="32.25" customHeight="1" thickBot="1">
      <c r="A120" s="176"/>
      <c r="B120" s="176"/>
      <c r="C120" s="176"/>
      <c r="D120" s="188"/>
      <c r="E120" s="176"/>
      <c r="F120" s="176"/>
      <c r="G120" s="176"/>
      <c r="H120" s="149"/>
      <c r="I120" s="83" t="s">
        <v>14</v>
      </c>
      <c r="J120" s="56" t="s">
        <v>32</v>
      </c>
    </row>
    <row r="121" spans="1:10" ht="15">
      <c r="A121" s="171">
        <v>1</v>
      </c>
      <c r="B121" s="163"/>
      <c r="C121" s="173"/>
      <c r="D121" s="84">
        <v>10</v>
      </c>
      <c r="E121" s="85"/>
      <c r="F121" s="86">
        <f>D121</f>
        <v>10</v>
      </c>
      <c r="G121" s="84">
        <v>9.3</v>
      </c>
      <c r="H121" s="87">
        <f>G121</f>
        <v>9.3</v>
      </c>
      <c r="I121" s="141"/>
      <c r="J121" s="144">
        <f>I121*0.8358</f>
        <v>0</v>
      </c>
    </row>
    <row r="122" spans="1:10" ht="15">
      <c r="A122" s="171"/>
      <c r="B122" s="163"/>
      <c r="C122" s="166"/>
      <c r="D122" s="88">
        <v>1</v>
      </c>
      <c r="E122" s="66"/>
      <c r="F122" s="89">
        <f>D122*E122</f>
        <v>0</v>
      </c>
      <c r="G122" s="88">
        <v>0.93</v>
      </c>
      <c r="H122" s="90">
        <f>E122*G122</f>
        <v>0</v>
      </c>
      <c r="I122" s="141"/>
      <c r="J122" s="144"/>
    </row>
    <row r="123" spans="1:10" ht="15">
      <c r="A123" s="171"/>
      <c r="B123" s="163"/>
      <c r="C123" s="166"/>
      <c r="D123" s="88">
        <v>0.75</v>
      </c>
      <c r="E123" s="66"/>
      <c r="F123" s="89">
        <f>D123*E123</f>
        <v>0</v>
      </c>
      <c r="G123" s="88">
        <v>0.7</v>
      </c>
      <c r="H123" s="90">
        <f>E123*G123</f>
        <v>0</v>
      </c>
      <c r="I123" s="141"/>
      <c r="J123" s="144"/>
    </row>
    <row r="124" spans="1:10" ht="15.75" thickBot="1">
      <c r="A124" s="172"/>
      <c r="B124" s="164"/>
      <c r="C124" s="167"/>
      <c r="D124" s="91">
        <v>0.5</v>
      </c>
      <c r="E124" s="69"/>
      <c r="F124" s="92">
        <f>D124*E124</f>
        <v>0</v>
      </c>
      <c r="G124" s="91">
        <v>0.47</v>
      </c>
      <c r="H124" s="93">
        <f>E124*G124</f>
        <v>0</v>
      </c>
      <c r="I124" s="142"/>
      <c r="J124" s="145"/>
    </row>
    <row r="125" spans="1:10" ht="15">
      <c r="A125" s="171">
        <v>2</v>
      </c>
      <c r="B125" s="162"/>
      <c r="C125" s="173"/>
      <c r="D125" s="94">
        <v>10</v>
      </c>
      <c r="E125" s="64"/>
      <c r="F125" s="86">
        <f>D125</f>
        <v>10</v>
      </c>
      <c r="G125" s="84">
        <v>9.3</v>
      </c>
      <c r="H125" s="87">
        <f>G125</f>
        <v>9.3</v>
      </c>
      <c r="I125" s="140"/>
      <c r="J125" s="143">
        <f>I125*0.8358</f>
        <v>0</v>
      </c>
    </row>
    <row r="126" spans="1:10" ht="15">
      <c r="A126" s="171"/>
      <c r="B126" s="163"/>
      <c r="C126" s="166"/>
      <c r="D126" s="88">
        <v>1</v>
      </c>
      <c r="E126" s="66"/>
      <c r="F126" s="89">
        <f>D126*E126</f>
        <v>0</v>
      </c>
      <c r="G126" s="88">
        <v>0.93</v>
      </c>
      <c r="H126" s="90">
        <f>E126*G126</f>
        <v>0</v>
      </c>
      <c r="I126" s="141"/>
      <c r="J126" s="144"/>
    </row>
    <row r="127" spans="1:10" ht="15">
      <c r="A127" s="171"/>
      <c r="B127" s="163"/>
      <c r="C127" s="166"/>
      <c r="D127" s="88">
        <v>0.75</v>
      </c>
      <c r="E127" s="66"/>
      <c r="F127" s="89">
        <f>D127*E127</f>
        <v>0</v>
      </c>
      <c r="G127" s="88">
        <v>0.7</v>
      </c>
      <c r="H127" s="90">
        <f>E127*G127</f>
        <v>0</v>
      </c>
      <c r="I127" s="141"/>
      <c r="J127" s="144"/>
    </row>
    <row r="128" spans="1:10" ht="15.75" thickBot="1">
      <c r="A128" s="172"/>
      <c r="B128" s="164"/>
      <c r="C128" s="167"/>
      <c r="D128" s="91">
        <v>0.5</v>
      </c>
      <c r="E128" s="69"/>
      <c r="F128" s="92">
        <f>D128*E128</f>
        <v>0</v>
      </c>
      <c r="G128" s="91">
        <v>0.47</v>
      </c>
      <c r="H128" s="93">
        <f>E128*G128</f>
        <v>0</v>
      </c>
      <c r="I128" s="142"/>
      <c r="J128" s="145"/>
    </row>
    <row r="129" spans="1:10" ht="15">
      <c r="A129" s="171">
        <v>3</v>
      </c>
      <c r="B129" s="162"/>
      <c r="C129" s="173"/>
      <c r="D129" s="94">
        <v>10</v>
      </c>
      <c r="E129" s="64"/>
      <c r="F129" s="86">
        <f>D129</f>
        <v>10</v>
      </c>
      <c r="G129" s="84">
        <v>9.3</v>
      </c>
      <c r="H129" s="87">
        <f>G129</f>
        <v>9.3</v>
      </c>
      <c r="I129" s="140"/>
      <c r="J129" s="143">
        <f>I129*0.8358</f>
        <v>0</v>
      </c>
    </row>
    <row r="130" spans="1:10" ht="15">
      <c r="A130" s="171"/>
      <c r="B130" s="163"/>
      <c r="C130" s="166"/>
      <c r="D130" s="88">
        <v>1</v>
      </c>
      <c r="E130" s="66"/>
      <c r="F130" s="89">
        <f>D130*E130</f>
        <v>0</v>
      </c>
      <c r="G130" s="88">
        <v>0.93</v>
      </c>
      <c r="H130" s="90">
        <f>E130*G130</f>
        <v>0</v>
      </c>
      <c r="I130" s="141"/>
      <c r="J130" s="144"/>
    </row>
    <row r="131" spans="1:10" ht="15">
      <c r="A131" s="171"/>
      <c r="B131" s="163"/>
      <c r="C131" s="166"/>
      <c r="D131" s="88">
        <v>0.75</v>
      </c>
      <c r="E131" s="66"/>
      <c r="F131" s="89">
        <f>D131*E131</f>
        <v>0</v>
      </c>
      <c r="G131" s="88">
        <v>0.7</v>
      </c>
      <c r="H131" s="90">
        <f>E131*G131</f>
        <v>0</v>
      </c>
      <c r="I131" s="141"/>
      <c r="J131" s="144"/>
    </row>
    <row r="132" spans="1:10" ht="15.75" thickBot="1">
      <c r="A132" s="172"/>
      <c r="B132" s="164"/>
      <c r="C132" s="167"/>
      <c r="D132" s="91">
        <v>0.5</v>
      </c>
      <c r="E132" s="69"/>
      <c r="F132" s="92">
        <f>D132*E132</f>
        <v>0</v>
      </c>
      <c r="G132" s="91">
        <v>0.47</v>
      </c>
      <c r="H132" s="93">
        <f>E132*G132</f>
        <v>0</v>
      </c>
      <c r="I132" s="142"/>
      <c r="J132" s="145"/>
    </row>
    <row r="133" spans="1:10" ht="15">
      <c r="A133" s="171">
        <v>4</v>
      </c>
      <c r="B133" s="162"/>
      <c r="C133" s="173"/>
      <c r="D133" s="94">
        <v>10</v>
      </c>
      <c r="E133" s="64"/>
      <c r="F133" s="86">
        <f>D133</f>
        <v>10</v>
      </c>
      <c r="G133" s="84">
        <v>9.3</v>
      </c>
      <c r="H133" s="87">
        <f>G133</f>
        <v>9.3</v>
      </c>
      <c r="I133" s="140"/>
      <c r="J133" s="143">
        <f>I133*0.8358</f>
        <v>0</v>
      </c>
    </row>
    <row r="134" spans="1:10" ht="15">
      <c r="A134" s="171"/>
      <c r="B134" s="163"/>
      <c r="C134" s="166"/>
      <c r="D134" s="88">
        <v>1</v>
      </c>
      <c r="E134" s="66"/>
      <c r="F134" s="89">
        <f>D134*E134</f>
        <v>0</v>
      </c>
      <c r="G134" s="88">
        <v>0.93</v>
      </c>
      <c r="H134" s="90">
        <f>E134*G134</f>
        <v>0</v>
      </c>
      <c r="I134" s="141"/>
      <c r="J134" s="144"/>
    </row>
    <row r="135" spans="1:10" ht="15">
      <c r="A135" s="171"/>
      <c r="B135" s="163"/>
      <c r="C135" s="166"/>
      <c r="D135" s="88">
        <v>0.75</v>
      </c>
      <c r="E135" s="66"/>
      <c r="F135" s="89">
        <f>D135*E135</f>
        <v>0</v>
      </c>
      <c r="G135" s="88">
        <v>0.7</v>
      </c>
      <c r="H135" s="90">
        <f>E135*G135</f>
        <v>0</v>
      </c>
      <c r="I135" s="141"/>
      <c r="J135" s="144"/>
    </row>
    <row r="136" spans="1:10" ht="15.75" thickBot="1">
      <c r="A136" s="172"/>
      <c r="B136" s="164"/>
      <c r="C136" s="167"/>
      <c r="D136" s="91">
        <v>0.5</v>
      </c>
      <c r="E136" s="69"/>
      <c r="F136" s="92">
        <f>D136*E136</f>
        <v>0</v>
      </c>
      <c r="G136" s="91">
        <v>0.47</v>
      </c>
      <c r="H136" s="93">
        <f>E136*G136</f>
        <v>0</v>
      </c>
      <c r="I136" s="142"/>
      <c r="J136" s="145"/>
    </row>
    <row r="137" spans="1:10" ht="15">
      <c r="A137" s="171">
        <v>5</v>
      </c>
      <c r="B137" s="163"/>
      <c r="C137" s="173"/>
      <c r="D137" s="94">
        <v>10</v>
      </c>
      <c r="E137" s="64"/>
      <c r="F137" s="86">
        <f>D137</f>
        <v>10</v>
      </c>
      <c r="G137" s="84">
        <v>9.3</v>
      </c>
      <c r="H137" s="87">
        <f>G137</f>
        <v>9.3</v>
      </c>
      <c r="I137" s="140"/>
      <c r="J137" s="143">
        <f>I137*0.8358</f>
        <v>0</v>
      </c>
    </row>
    <row r="138" spans="1:10" ht="15">
      <c r="A138" s="171"/>
      <c r="B138" s="163"/>
      <c r="C138" s="166"/>
      <c r="D138" s="88">
        <v>1</v>
      </c>
      <c r="E138" s="66"/>
      <c r="F138" s="89">
        <f>D138*E138</f>
        <v>0</v>
      </c>
      <c r="G138" s="88">
        <v>0.93</v>
      </c>
      <c r="H138" s="90">
        <f>E138*G138</f>
        <v>0</v>
      </c>
      <c r="I138" s="141"/>
      <c r="J138" s="144"/>
    </row>
    <row r="139" spans="1:10" ht="15">
      <c r="A139" s="171"/>
      <c r="B139" s="163"/>
      <c r="C139" s="166"/>
      <c r="D139" s="88">
        <v>0.75</v>
      </c>
      <c r="E139" s="66"/>
      <c r="F139" s="89">
        <f>D139*E139</f>
        <v>0</v>
      </c>
      <c r="G139" s="88">
        <v>0.7</v>
      </c>
      <c r="H139" s="90">
        <f>E139*G139</f>
        <v>0</v>
      </c>
      <c r="I139" s="141"/>
      <c r="J139" s="144"/>
    </row>
    <row r="140" spans="1:10" ht="15.75" thickBot="1">
      <c r="A140" s="172"/>
      <c r="B140" s="164"/>
      <c r="C140" s="167"/>
      <c r="D140" s="91">
        <v>0.5</v>
      </c>
      <c r="E140" s="69"/>
      <c r="F140" s="92">
        <f>D140*E140</f>
        <v>0</v>
      </c>
      <c r="G140" s="91">
        <v>0.47</v>
      </c>
      <c r="H140" s="93">
        <f>E140*G140</f>
        <v>0</v>
      </c>
      <c r="I140" s="142"/>
      <c r="J140" s="145"/>
    </row>
    <row r="141" spans="1:10" ht="15">
      <c r="A141" s="171">
        <v>6</v>
      </c>
      <c r="B141" s="162"/>
      <c r="C141" s="173"/>
      <c r="D141" s="94">
        <v>10</v>
      </c>
      <c r="E141" s="64"/>
      <c r="F141" s="86">
        <f>D141</f>
        <v>10</v>
      </c>
      <c r="G141" s="84">
        <v>9.3</v>
      </c>
      <c r="H141" s="87">
        <f>G141</f>
        <v>9.3</v>
      </c>
      <c r="I141" s="140"/>
      <c r="J141" s="143">
        <f>I141*0.8358</f>
        <v>0</v>
      </c>
    </row>
    <row r="142" spans="1:10" ht="15">
      <c r="A142" s="171"/>
      <c r="B142" s="163"/>
      <c r="C142" s="166"/>
      <c r="D142" s="88">
        <v>1</v>
      </c>
      <c r="E142" s="66"/>
      <c r="F142" s="89">
        <f>D142*E142</f>
        <v>0</v>
      </c>
      <c r="G142" s="88">
        <v>0.93</v>
      </c>
      <c r="H142" s="90">
        <f>E142*G142</f>
        <v>0</v>
      </c>
      <c r="I142" s="141"/>
      <c r="J142" s="144"/>
    </row>
    <row r="143" spans="1:10" ht="15">
      <c r="A143" s="171"/>
      <c r="B143" s="163"/>
      <c r="C143" s="166"/>
      <c r="D143" s="88">
        <v>0.75</v>
      </c>
      <c r="E143" s="66"/>
      <c r="F143" s="89">
        <f>D143*E143</f>
        <v>0</v>
      </c>
      <c r="G143" s="88">
        <v>0.7</v>
      </c>
      <c r="H143" s="90">
        <f>E143*G143</f>
        <v>0</v>
      </c>
      <c r="I143" s="141"/>
      <c r="J143" s="144"/>
    </row>
    <row r="144" spans="1:10" ht="15.75" thickBot="1">
      <c r="A144" s="172"/>
      <c r="B144" s="164"/>
      <c r="C144" s="167"/>
      <c r="D144" s="91">
        <v>0.5</v>
      </c>
      <c r="E144" s="69"/>
      <c r="F144" s="92">
        <f>D144*E144</f>
        <v>0</v>
      </c>
      <c r="G144" s="91">
        <v>0.47</v>
      </c>
      <c r="H144" s="93">
        <f>E144*G144</f>
        <v>0</v>
      </c>
      <c r="I144" s="142"/>
      <c r="J144" s="145"/>
    </row>
    <row r="145" spans="1:10" ht="15">
      <c r="A145" s="171">
        <v>7</v>
      </c>
      <c r="B145" s="162"/>
      <c r="C145" s="173"/>
      <c r="D145" s="94">
        <v>10</v>
      </c>
      <c r="E145" s="64"/>
      <c r="F145" s="86">
        <f>D145</f>
        <v>10</v>
      </c>
      <c r="G145" s="84">
        <v>9.3</v>
      </c>
      <c r="H145" s="87">
        <f>G145</f>
        <v>9.3</v>
      </c>
      <c r="I145" s="140"/>
      <c r="J145" s="143">
        <f>I145*0.8358</f>
        <v>0</v>
      </c>
    </row>
    <row r="146" spans="1:10" ht="15">
      <c r="A146" s="171"/>
      <c r="B146" s="163"/>
      <c r="C146" s="166"/>
      <c r="D146" s="88">
        <v>1</v>
      </c>
      <c r="E146" s="66"/>
      <c r="F146" s="89">
        <f>D146*E146</f>
        <v>0</v>
      </c>
      <c r="G146" s="88">
        <v>0.93</v>
      </c>
      <c r="H146" s="90">
        <f>E146*G146</f>
        <v>0</v>
      </c>
      <c r="I146" s="141"/>
      <c r="J146" s="144"/>
    </row>
    <row r="147" spans="1:10" ht="15">
      <c r="A147" s="171"/>
      <c r="B147" s="163"/>
      <c r="C147" s="166"/>
      <c r="D147" s="88">
        <v>0.75</v>
      </c>
      <c r="E147" s="66"/>
      <c r="F147" s="89">
        <f>D147*E147</f>
        <v>0</v>
      </c>
      <c r="G147" s="88">
        <v>0.7</v>
      </c>
      <c r="H147" s="90">
        <f>E147*G147</f>
        <v>0</v>
      </c>
      <c r="I147" s="141"/>
      <c r="J147" s="144"/>
    </row>
    <row r="148" spans="1:10" ht="15.75" thickBot="1">
      <c r="A148" s="172"/>
      <c r="B148" s="164"/>
      <c r="C148" s="167"/>
      <c r="D148" s="91">
        <v>0.5</v>
      </c>
      <c r="E148" s="69"/>
      <c r="F148" s="92">
        <f>D148*E148</f>
        <v>0</v>
      </c>
      <c r="G148" s="91">
        <v>0.47</v>
      </c>
      <c r="H148" s="93">
        <f>E148*G148</f>
        <v>0</v>
      </c>
      <c r="I148" s="142"/>
      <c r="J148" s="145"/>
    </row>
    <row r="149" spans="1:10" ht="15">
      <c r="A149" s="171">
        <v>8</v>
      </c>
      <c r="B149" s="162"/>
      <c r="C149" s="174"/>
      <c r="D149" s="94">
        <v>10</v>
      </c>
      <c r="E149" s="64"/>
      <c r="F149" s="86">
        <f>D149</f>
        <v>10</v>
      </c>
      <c r="G149" s="84">
        <v>9.3</v>
      </c>
      <c r="H149" s="87">
        <f>G149</f>
        <v>9.3</v>
      </c>
      <c r="I149" s="140"/>
      <c r="J149" s="143">
        <f>I149*0.8358</f>
        <v>0</v>
      </c>
    </row>
    <row r="150" spans="1:10" ht="15">
      <c r="A150" s="171"/>
      <c r="B150" s="163"/>
      <c r="C150" s="173"/>
      <c r="D150" s="88">
        <v>1</v>
      </c>
      <c r="E150" s="66"/>
      <c r="F150" s="89">
        <f>D150*E150</f>
        <v>0</v>
      </c>
      <c r="G150" s="88">
        <v>0.93</v>
      </c>
      <c r="H150" s="90">
        <f>E150*G150</f>
        <v>0</v>
      </c>
      <c r="I150" s="141"/>
      <c r="J150" s="144"/>
    </row>
    <row r="151" spans="1:10" ht="15">
      <c r="A151" s="171"/>
      <c r="B151" s="163"/>
      <c r="C151" s="180"/>
      <c r="D151" s="88">
        <v>0.75</v>
      </c>
      <c r="E151" s="66"/>
      <c r="F151" s="89">
        <f>D151*E151</f>
        <v>0</v>
      </c>
      <c r="G151" s="88">
        <v>0.7</v>
      </c>
      <c r="H151" s="90">
        <f>E151*G151</f>
        <v>0</v>
      </c>
      <c r="I151" s="141"/>
      <c r="J151" s="144"/>
    </row>
    <row r="152" spans="1:10" ht="15.75" thickBot="1">
      <c r="A152" s="172"/>
      <c r="B152" s="164"/>
      <c r="C152" s="181"/>
      <c r="D152" s="91">
        <v>0.5</v>
      </c>
      <c r="E152" s="69"/>
      <c r="F152" s="92">
        <f>D152*E152</f>
        <v>0</v>
      </c>
      <c r="G152" s="91">
        <v>0.47</v>
      </c>
      <c r="H152" s="93">
        <f>E152*G152</f>
        <v>0</v>
      </c>
      <c r="I152" s="142"/>
      <c r="J152" s="145"/>
    </row>
    <row r="153" spans="1:10" ht="15">
      <c r="A153" s="171">
        <v>9</v>
      </c>
      <c r="B153" s="162"/>
      <c r="C153" s="174"/>
      <c r="D153" s="94">
        <v>10</v>
      </c>
      <c r="E153" s="64"/>
      <c r="F153" s="86">
        <v>10</v>
      </c>
      <c r="G153" s="84">
        <v>9.3</v>
      </c>
      <c r="H153" s="87">
        <f>G153</f>
        <v>9.3</v>
      </c>
      <c r="I153" s="140"/>
      <c r="J153" s="143">
        <f>I153*0.8358</f>
        <v>0</v>
      </c>
    </row>
    <row r="154" spans="1:10" ht="15">
      <c r="A154" s="171"/>
      <c r="B154" s="163"/>
      <c r="C154" s="173"/>
      <c r="D154" s="88">
        <v>1</v>
      </c>
      <c r="E154" s="66"/>
      <c r="F154" s="89">
        <f>D154*E154</f>
        <v>0</v>
      </c>
      <c r="G154" s="88">
        <v>0.93</v>
      </c>
      <c r="H154" s="90">
        <f>E154*G154</f>
        <v>0</v>
      </c>
      <c r="I154" s="141"/>
      <c r="J154" s="144"/>
    </row>
    <row r="155" spans="1:10" ht="15">
      <c r="A155" s="171"/>
      <c r="B155" s="163"/>
      <c r="C155" s="180"/>
      <c r="D155" s="88">
        <v>0.75</v>
      </c>
      <c r="E155" s="66"/>
      <c r="F155" s="89">
        <f>D155*E155</f>
        <v>0</v>
      </c>
      <c r="G155" s="88">
        <v>0.7</v>
      </c>
      <c r="H155" s="90">
        <f>E155*G155</f>
        <v>0</v>
      </c>
      <c r="I155" s="141"/>
      <c r="J155" s="144"/>
    </row>
    <row r="156" spans="1:10" ht="15.75" thickBot="1">
      <c r="A156" s="172"/>
      <c r="B156" s="164"/>
      <c r="C156" s="181"/>
      <c r="D156" s="91">
        <v>0.5</v>
      </c>
      <c r="E156" s="69"/>
      <c r="F156" s="92">
        <f>D156*E156</f>
        <v>0</v>
      </c>
      <c r="G156" s="91">
        <v>0.47</v>
      </c>
      <c r="H156" s="93">
        <f>E156*G156</f>
        <v>0</v>
      </c>
      <c r="I156" s="142"/>
      <c r="J156" s="145"/>
    </row>
    <row r="157" spans="1:10" ht="15">
      <c r="A157" s="171">
        <v>10</v>
      </c>
      <c r="B157" s="162"/>
      <c r="C157" s="174"/>
      <c r="D157" s="94">
        <v>10</v>
      </c>
      <c r="E157" s="64"/>
      <c r="F157" s="86">
        <f>D157</f>
        <v>10</v>
      </c>
      <c r="G157" s="84">
        <v>9.3</v>
      </c>
      <c r="H157" s="87">
        <f>G157</f>
        <v>9.3</v>
      </c>
      <c r="I157" s="140"/>
      <c r="J157" s="143">
        <f>I157*0.8358</f>
        <v>0</v>
      </c>
    </row>
    <row r="158" spans="1:10" ht="15">
      <c r="A158" s="171"/>
      <c r="B158" s="163"/>
      <c r="C158" s="173"/>
      <c r="D158" s="88">
        <v>1</v>
      </c>
      <c r="E158" s="66"/>
      <c r="F158" s="89">
        <f>D158*E158</f>
        <v>0</v>
      </c>
      <c r="G158" s="88">
        <v>0.93</v>
      </c>
      <c r="H158" s="90">
        <f>E158*G158</f>
        <v>0</v>
      </c>
      <c r="I158" s="141"/>
      <c r="J158" s="144"/>
    </row>
    <row r="159" spans="1:10" ht="15">
      <c r="A159" s="171"/>
      <c r="B159" s="163"/>
      <c r="C159" s="180"/>
      <c r="D159" s="88">
        <v>0.75</v>
      </c>
      <c r="E159" s="66"/>
      <c r="F159" s="89">
        <f>D159*E159</f>
        <v>0</v>
      </c>
      <c r="G159" s="88">
        <v>0.7</v>
      </c>
      <c r="H159" s="90">
        <f>E159*G159</f>
        <v>0</v>
      </c>
      <c r="I159" s="141"/>
      <c r="J159" s="144"/>
    </row>
    <row r="160" spans="1:10" ht="15.75" thickBot="1">
      <c r="A160" s="172"/>
      <c r="B160" s="164"/>
      <c r="C160" s="181"/>
      <c r="D160" s="91">
        <v>0.5</v>
      </c>
      <c r="E160" s="69"/>
      <c r="F160" s="89">
        <f>D160*E160</f>
        <v>0</v>
      </c>
      <c r="G160" s="91">
        <v>0.47</v>
      </c>
      <c r="H160" s="90">
        <f>E160*G160</f>
        <v>0</v>
      </c>
      <c r="I160" s="142"/>
      <c r="J160" s="145"/>
    </row>
    <row r="161" spans="1:10" ht="15.75" thickBot="1">
      <c r="A161" s="152" t="s">
        <v>11</v>
      </c>
      <c r="B161" s="153"/>
      <c r="C161" s="154"/>
      <c r="D161" s="70" t="s">
        <v>12</v>
      </c>
      <c r="E161" s="95">
        <f>SUM(E121:E160)</f>
        <v>0</v>
      </c>
      <c r="F161" s="96">
        <f>SUM(F121:F160)</f>
        <v>100</v>
      </c>
      <c r="G161" s="73" t="s">
        <v>12</v>
      </c>
      <c r="H161" s="97">
        <f>SUM(H121:H160)</f>
        <v>92.99999999999999</v>
      </c>
      <c r="I161" s="98">
        <f>SUM(I121:I160)</f>
        <v>0</v>
      </c>
      <c r="J161" s="99">
        <f>SUM(J121:J160)</f>
        <v>0</v>
      </c>
    </row>
    <row r="164" spans="7:9" ht="15">
      <c r="G164" s="38" t="s">
        <v>16</v>
      </c>
      <c r="H164" s="33"/>
      <c r="I164" s="39">
        <f>SUM(H161+J161)</f>
        <v>92.99999999999999</v>
      </c>
    </row>
    <row r="168" spans="1:8" ht="15">
      <c r="A168" s="61" t="s">
        <v>17</v>
      </c>
      <c r="D168" s="61" t="s">
        <v>17</v>
      </c>
      <c r="H168" s="61" t="s">
        <v>18</v>
      </c>
    </row>
    <row r="169" spans="1:8" ht="15">
      <c r="A169" s="76" t="s">
        <v>19</v>
      </c>
      <c r="B169" s="77"/>
      <c r="D169" s="76" t="s">
        <v>20</v>
      </c>
      <c r="H169" s="76" t="s">
        <v>21</v>
      </c>
    </row>
    <row r="171" spans="1:8" ht="15">
      <c r="A171" s="182" t="s">
        <v>0</v>
      </c>
      <c r="B171" s="182"/>
      <c r="C171" s="44"/>
      <c r="D171" s="1"/>
      <c r="E171" s="1"/>
      <c r="F171" s="1"/>
      <c r="G171" s="182" t="s">
        <v>28</v>
      </c>
      <c r="H171" s="182"/>
    </row>
    <row r="172" spans="1:8" ht="15">
      <c r="A172" s="175" t="s">
        <v>1</v>
      </c>
      <c r="B172" s="175"/>
      <c r="C172" s="45"/>
      <c r="D172" s="1"/>
      <c r="E172" s="1"/>
      <c r="F172" s="1"/>
      <c r="G172" s="1"/>
      <c r="H172" s="1"/>
    </row>
    <row r="173" ht="15.75" thickBot="1"/>
    <row r="174" spans="1:10" ht="15">
      <c r="A174" s="177" t="s">
        <v>33</v>
      </c>
      <c r="B174" s="178"/>
      <c r="C174" s="178"/>
      <c r="D174" s="178"/>
      <c r="E174" s="178"/>
      <c r="F174" s="178"/>
      <c r="G174" s="178"/>
      <c r="H174" s="178"/>
      <c r="I174" s="178"/>
      <c r="J174" s="179"/>
    </row>
    <row r="175" spans="1:10" ht="15.75" thickBot="1">
      <c r="A175" s="80"/>
      <c r="B175" s="31"/>
      <c r="C175" s="31" t="s">
        <v>24</v>
      </c>
      <c r="D175" s="31"/>
      <c r="E175" s="31" t="s">
        <v>40</v>
      </c>
      <c r="F175" s="31"/>
      <c r="G175" s="31"/>
      <c r="H175" s="31"/>
      <c r="I175" s="81"/>
      <c r="J175" s="82"/>
    </row>
    <row r="176" spans="1:10" ht="15" customHeight="1">
      <c r="A176" s="176" t="s">
        <v>3</v>
      </c>
      <c r="B176" s="176" t="s">
        <v>25</v>
      </c>
      <c r="C176" s="176" t="s">
        <v>5</v>
      </c>
      <c r="D176" s="187" t="s">
        <v>35</v>
      </c>
      <c r="E176" s="176" t="s">
        <v>30</v>
      </c>
      <c r="F176" s="176" t="s">
        <v>9</v>
      </c>
      <c r="G176" s="176" t="s">
        <v>10</v>
      </c>
      <c r="H176" s="148" t="s">
        <v>36</v>
      </c>
      <c r="I176" s="189" t="s">
        <v>31</v>
      </c>
      <c r="J176" s="190"/>
    </row>
    <row r="177" spans="1:10" ht="36" customHeight="1" thickBot="1">
      <c r="A177" s="176"/>
      <c r="B177" s="176"/>
      <c r="C177" s="176"/>
      <c r="D177" s="188"/>
      <c r="E177" s="176"/>
      <c r="F177" s="176"/>
      <c r="G177" s="176"/>
      <c r="H177" s="149"/>
      <c r="I177" s="83" t="s">
        <v>14</v>
      </c>
      <c r="J177" s="56" t="s">
        <v>32</v>
      </c>
    </row>
    <row r="178" spans="1:10" ht="15">
      <c r="A178" s="171">
        <v>1</v>
      </c>
      <c r="B178" s="163"/>
      <c r="C178" s="173"/>
      <c r="D178" s="84">
        <v>10</v>
      </c>
      <c r="E178" s="85"/>
      <c r="F178" s="86">
        <f>D178</f>
        <v>10</v>
      </c>
      <c r="G178" s="84">
        <v>9.3</v>
      </c>
      <c r="H178" s="87">
        <f>G178</f>
        <v>9.3</v>
      </c>
      <c r="I178" s="141"/>
      <c r="J178" s="144">
        <f>I178*0.8358</f>
        <v>0</v>
      </c>
    </row>
    <row r="179" spans="1:10" ht="15">
      <c r="A179" s="171"/>
      <c r="B179" s="163"/>
      <c r="C179" s="166"/>
      <c r="D179" s="88">
        <v>1</v>
      </c>
      <c r="E179" s="66"/>
      <c r="F179" s="89">
        <f>D179*E179</f>
        <v>0</v>
      </c>
      <c r="G179" s="88">
        <v>0.93</v>
      </c>
      <c r="H179" s="90">
        <f>E179*G179</f>
        <v>0</v>
      </c>
      <c r="I179" s="141"/>
      <c r="J179" s="144"/>
    </row>
    <row r="180" spans="1:10" ht="15">
      <c r="A180" s="171"/>
      <c r="B180" s="163"/>
      <c r="C180" s="166"/>
      <c r="D180" s="88">
        <v>0.75</v>
      </c>
      <c r="E180" s="66"/>
      <c r="F180" s="89">
        <f>D180*E180</f>
        <v>0</v>
      </c>
      <c r="G180" s="88">
        <v>0.7</v>
      </c>
      <c r="H180" s="90">
        <f>E180*G180</f>
        <v>0</v>
      </c>
      <c r="I180" s="141"/>
      <c r="J180" s="144"/>
    </row>
    <row r="181" spans="1:10" ht="15.75" thickBot="1">
      <c r="A181" s="172"/>
      <c r="B181" s="164"/>
      <c r="C181" s="167"/>
      <c r="D181" s="91">
        <v>0.5</v>
      </c>
      <c r="E181" s="69"/>
      <c r="F181" s="92">
        <f>D181*E181</f>
        <v>0</v>
      </c>
      <c r="G181" s="91">
        <v>0.47</v>
      </c>
      <c r="H181" s="93">
        <f>E181*G181</f>
        <v>0</v>
      </c>
      <c r="I181" s="142"/>
      <c r="J181" s="145"/>
    </row>
    <row r="182" spans="1:10" ht="15">
      <c r="A182" s="171">
        <v>2</v>
      </c>
      <c r="B182" s="162"/>
      <c r="C182" s="173"/>
      <c r="D182" s="94">
        <v>10</v>
      </c>
      <c r="E182" s="64"/>
      <c r="F182" s="86">
        <f>D182</f>
        <v>10</v>
      </c>
      <c r="G182" s="84">
        <v>9.3</v>
      </c>
      <c r="H182" s="87">
        <f>G182</f>
        <v>9.3</v>
      </c>
      <c r="I182" s="140"/>
      <c r="J182" s="143">
        <f>I182*0.8358</f>
        <v>0</v>
      </c>
    </row>
    <row r="183" spans="1:10" ht="15">
      <c r="A183" s="171"/>
      <c r="B183" s="163"/>
      <c r="C183" s="166"/>
      <c r="D183" s="88">
        <v>1</v>
      </c>
      <c r="E183" s="66"/>
      <c r="F183" s="89">
        <f>D183*E183</f>
        <v>0</v>
      </c>
      <c r="G183" s="88">
        <v>0.93</v>
      </c>
      <c r="H183" s="90">
        <f>E183*G183</f>
        <v>0</v>
      </c>
      <c r="I183" s="141"/>
      <c r="J183" s="144"/>
    </row>
    <row r="184" spans="1:10" ht="15">
      <c r="A184" s="171"/>
      <c r="B184" s="163"/>
      <c r="C184" s="166"/>
      <c r="D184" s="88">
        <v>0.75</v>
      </c>
      <c r="E184" s="66"/>
      <c r="F184" s="89">
        <f>D184*E184</f>
        <v>0</v>
      </c>
      <c r="G184" s="88">
        <v>0.7</v>
      </c>
      <c r="H184" s="90">
        <f>E184*G184</f>
        <v>0</v>
      </c>
      <c r="I184" s="141"/>
      <c r="J184" s="144"/>
    </row>
    <row r="185" spans="1:10" ht="15.75" thickBot="1">
      <c r="A185" s="172"/>
      <c r="B185" s="164"/>
      <c r="C185" s="167"/>
      <c r="D185" s="91">
        <v>0.5</v>
      </c>
      <c r="E185" s="69"/>
      <c r="F185" s="92">
        <f>D185*E185</f>
        <v>0</v>
      </c>
      <c r="G185" s="91">
        <v>0.47</v>
      </c>
      <c r="H185" s="93">
        <f>E185*G185</f>
        <v>0</v>
      </c>
      <c r="I185" s="142"/>
      <c r="J185" s="145"/>
    </row>
    <row r="186" spans="1:10" ht="15">
      <c r="A186" s="171">
        <v>3</v>
      </c>
      <c r="B186" s="162"/>
      <c r="C186" s="173"/>
      <c r="D186" s="94">
        <v>10</v>
      </c>
      <c r="E186" s="64"/>
      <c r="F186" s="86">
        <f>D186</f>
        <v>10</v>
      </c>
      <c r="G186" s="84">
        <v>9.3</v>
      </c>
      <c r="H186" s="87">
        <f>G186</f>
        <v>9.3</v>
      </c>
      <c r="I186" s="140"/>
      <c r="J186" s="143">
        <f>I186*0.8358</f>
        <v>0</v>
      </c>
    </row>
    <row r="187" spans="1:10" ht="15">
      <c r="A187" s="171"/>
      <c r="B187" s="163"/>
      <c r="C187" s="166"/>
      <c r="D187" s="88">
        <v>1</v>
      </c>
      <c r="E187" s="66"/>
      <c r="F187" s="89">
        <f>D187*E187</f>
        <v>0</v>
      </c>
      <c r="G187" s="88">
        <v>0.93</v>
      </c>
      <c r="H187" s="90">
        <f>E187*G187</f>
        <v>0</v>
      </c>
      <c r="I187" s="141"/>
      <c r="J187" s="144"/>
    </row>
    <row r="188" spans="1:10" ht="15">
      <c r="A188" s="171"/>
      <c r="B188" s="163"/>
      <c r="C188" s="166"/>
      <c r="D188" s="88">
        <v>0.75</v>
      </c>
      <c r="E188" s="66"/>
      <c r="F188" s="89">
        <f>D188*E188</f>
        <v>0</v>
      </c>
      <c r="G188" s="88">
        <v>0.7</v>
      </c>
      <c r="H188" s="90">
        <f>E188*G188</f>
        <v>0</v>
      </c>
      <c r="I188" s="141"/>
      <c r="J188" s="144"/>
    </row>
    <row r="189" spans="1:10" ht="15.75" thickBot="1">
      <c r="A189" s="172"/>
      <c r="B189" s="164"/>
      <c r="C189" s="167"/>
      <c r="D189" s="91">
        <v>0.5</v>
      </c>
      <c r="E189" s="69"/>
      <c r="F189" s="92">
        <f>D189*E189</f>
        <v>0</v>
      </c>
      <c r="G189" s="91">
        <v>0.47</v>
      </c>
      <c r="H189" s="93">
        <f>E189*G189</f>
        <v>0</v>
      </c>
      <c r="I189" s="142"/>
      <c r="J189" s="145"/>
    </row>
    <row r="190" spans="1:10" ht="15">
      <c r="A190" s="171">
        <v>4</v>
      </c>
      <c r="B190" s="162"/>
      <c r="C190" s="173"/>
      <c r="D190" s="94">
        <v>10</v>
      </c>
      <c r="E190" s="64"/>
      <c r="F190" s="86">
        <f>D190</f>
        <v>10</v>
      </c>
      <c r="G190" s="84">
        <v>9.3</v>
      </c>
      <c r="H190" s="87">
        <f>G190</f>
        <v>9.3</v>
      </c>
      <c r="I190" s="140"/>
      <c r="J190" s="143">
        <f>I190*0.8358</f>
        <v>0</v>
      </c>
    </row>
    <row r="191" spans="1:10" ht="15">
      <c r="A191" s="171"/>
      <c r="B191" s="163"/>
      <c r="C191" s="166"/>
      <c r="D191" s="88">
        <v>1</v>
      </c>
      <c r="E191" s="66"/>
      <c r="F191" s="89">
        <f>D191*E191</f>
        <v>0</v>
      </c>
      <c r="G191" s="88">
        <v>0.93</v>
      </c>
      <c r="H191" s="90">
        <f>E191*G191</f>
        <v>0</v>
      </c>
      <c r="I191" s="141"/>
      <c r="J191" s="144"/>
    </row>
    <row r="192" spans="1:10" ht="15">
      <c r="A192" s="171"/>
      <c r="B192" s="163"/>
      <c r="C192" s="166"/>
      <c r="D192" s="88">
        <v>0.75</v>
      </c>
      <c r="E192" s="66"/>
      <c r="F192" s="89">
        <f>D192*E192</f>
        <v>0</v>
      </c>
      <c r="G192" s="88">
        <v>0.7</v>
      </c>
      <c r="H192" s="90">
        <f>E192*G192</f>
        <v>0</v>
      </c>
      <c r="I192" s="141"/>
      <c r="J192" s="144"/>
    </row>
    <row r="193" spans="1:10" ht="15.75" thickBot="1">
      <c r="A193" s="172"/>
      <c r="B193" s="164"/>
      <c r="C193" s="167"/>
      <c r="D193" s="91">
        <v>0.5</v>
      </c>
      <c r="E193" s="69"/>
      <c r="F193" s="92">
        <f>D193*E193</f>
        <v>0</v>
      </c>
      <c r="G193" s="91">
        <v>0.47</v>
      </c>
      <c r="H193" s="93">
        <f>E193*G193</f>
        <v>0</v>
      </c>
      <c r="I193" s="142"/>
      <c r="J193" s="145"/>
    </row>
    <row r="194" spans="1:10" ht="15">
      <c r="A194" s="171">
        <v>5</v>
      </c>
      <c r="B194" s="163"/>
      <c r="C194" s="173"/>
      <c r="D194" s="94">
        <v>10</v>
      </c>
      <c r="E194" s="64"/>
      <c r="F194" s="86">
        <f>D194</f>
        <v>10</v>
      </c>
      <c r="G194" s="84">
        <v>9.3</v>
      </c>
      <c r="H194" s="87">
        <f>G194</f>
        <v>9.3</v>
      </c>
      <c r="I194" s="140"/>
      <c r="J194" s="143">
        <f>I194*0.8358</f>
        <v>0</v>
      </c>
    </row>
    <row r="195" spans="1:10" ht="15">
      <c r="A195" s="171"/>
      <c r="B195" s="163"/>
      <c r="C195" s="166"/>
      <c r="D195" s="88">
        <v>1</v>
      </c>
      <c r="E195" s="66"/>
      <c r="F195" s="89">
        <f>D195*E195</f>
        <v>0</v>
      </c>
      <c r="G195" s="88">
        <v>0.93</v>
      </c>
      <c r="H195" s="90">
        <f>E195*G195</f>
        <v>0</v>
      </c>
      <c r="I195" s="141"/>
      <c r="J195" s="144"/>
    </row>
    <row r="196" spans="1:10" ht="15">
      <c r="A196" s="171"/>
      <c r="B196" s="163"/>
      <c r="C196" s="166"/>
      <c r="D196" s="88">
        <v>0.75</v>
      </c>
      <c r="E196" s="66"/>
      <c r="F196" s="89">
        <f>D196*E196</f>
        <v>0</v>
      </c>
      <c r="G196" s="88">
        <v>0.7</v>
      </c>
      <c r="H196" s="90">
        <f>E196*G196</f>
        <v>0</v>
      </c>
      <c r="I196" s="141"/>
      <c r="J196" s="144"/>
    </row>
    <row r="197" spans="1:10" ht="15.75" thickBot="1">
      <c r="A197" s="172"/>
      <c r="B197" s="164"/>
      <c r="C197" s="167"/>
      <c r="D197" s="91">
        <v>0.5</v>
      </c>
      <c r="E197" s="69"/>
      <c r="F197" s="92">
        <f>D197*E197</f>
        <v>0</v>
      </c>
      <c r="G197" s="91">
        <v>0.47</v>
      </c>
      <c r="H197" s="93">
        <f>E197*G197</f>
        <v>0</v>
      </c>
      <c r="I197" s="142"/>
      <c r="J197" s="145"/>
    </row>
    <row r="198" spans="1:10" ht="15">
      <c r="A198" s="171">
        <v>6</v>
      </c>
      <c r="B198" s="162"/>
      <c r="C198" s="173"/>
      <c r="D198" s="94">
        <v>10</v>
      </c>
      <c r="E198" s="64"/>
      <c r="F198" s="86">
        <f>D198</f>
        <v>10</v>
      </c>
      <c r="G198" s="84">
        <v>9.3</v>
      </c>
      <c r="H198" s="87">
        <f>G198</f>
        <v>9.3</v>
      </c>
      <c r="I198" s="140"/>
      <c r="J198" s="143">
        <f>I198*0.8358</f>
        <v>0</v>
      </c>
    </row>
    <row r="199" spans="1:10" ht="15">
      <c r="A199" s="171"/>
      <c r="B199" s="163"/>
      <c r="C199" s="166"/>
      <c r="D199" s="88">
        <v>1</v>
      </c>
      <c r="E199" s="66"/>
      <c r="F199" s="89">
        <f>D199*E199</f>
        <v>0</v>
      </c>
      <c r="G199" s="88">
        <v>0.93</v>
      </c>
      <c r="H199" s="90">
        <f>E199*G199</f>
        <v>0</v>
      </c>
      <c r="I199" s="141"/>
      <c r="J199" s="144"/>
    </row>
    <row r="200" spans="1:10" ht="15">
      <c r="A200" s="171"/>
      <c r="B200" s="163"/>
      <c r="C200" s="166"/>
      <c r="D200" s="88">
        <v>0.75</v>
      </c>
      <c r="E200" s="66"/>
      <c r="F200" s="89">
        <f>D200*E200</f>
        <v>0</v>
      </c>
      <c r="G200" s="88">
        <v>0.7</v>
      </c>
      <c r="H200" s="90">
        <f>E200*G200</f>
        <v>0</v>
      </c>
      <c r="I200" s="141"/>
      <c r="J200" s="144"/>
    </row>
    <row r="201" spans="1:10" ht="15.75" thickBot="1">
      <c r="A201" s="172"/>
      <c r="B201" s="164"/>
      <c r="C201" s="167"/>
      <c r="D201" s="91">
        <v>0.5</v>
      </c>
      <c r="E201" s="69"/>
      <c r="F201" s="92">
        <f>D201*E201</f>
        <v>0</v>
      </c>
      <c r="G201" s="91">
        <v>0.47</v>
      </c>
      <c r="H201" s="93">
        <f>E201*G201</f>
        <v>0</v>
      </c>
      <c r="I201" s="142"/>
      <c r="J201" s="145"/>
    </row>
    <row r="202" spans="1:10" ht="15">
      <c r="A202" s="171">
        <v>7</v>
      </c>
      <c r="B202" s="162"/>
      <c r="C202" s="173"/>
      <c r="D202" s="94">
        <v>10</v>
      </c>
      <c r="E202" s="64"/>
      <c r="F202" s="86">
        <f>D202</f>
        <v>10</v>
      </c>
      <c r="G202" s="84">
        <v>9.3</v>
      </c>
      <c r="H202" s="87">
        <f>G202</f>
        <v>9.3</v>
      </c>
      <c r="I202" s="140"/>
      <c r="J202" s="143">
        <f>I202*0.8358</f>
        <v>0</v>
      </c>
    </row>
    <row r="203" spans="1:10" ht="15">
      <c r="A203" s="171"/>
      <c r="B203" s="163"/>
      <c r="C203" s="166"/>
      <c r="D203" s="88">
        <v>1</v>
      </c>
      <c r="E203" s="66"/>
      <c r="F203" s="89">
        <f>D203*E203</f>
        <v>0</v>
      </c>
      <c r="G203" s="88">
        <v>0.93</v>
      </c>
      <c r="H203" s="90">
        <f>E203*G203</f>
        <v>0</v>
      </c>
      <c r="I203" s="141"/>
      <c r="J203" s="144"/>
    </row>
    <row r="204" spans="1:10" ht="15">
      <c r="A204" s="171"/>
      <c r="B204" s="163"/>
      <c r="C204" s="166"/>
      <c r="D204" s="88">
        <v>0.75</v>
      </c>
      <c r="E204" s="66"/>
      <c r="F204" s="89">
        <f>D204*E204</f>
        <v>0</v>
      </c>
      <c r="G204" s="88">
        <v>0.7</v>
      </c>
      <c r="H204" s="90">
        <f>E204*G204</f>
        <v>0</v>
      </c>
      <c r="I204" s="141"/>
      <c r="J204" s="144"/>
    </row>
    <row r="205" spans="1:10" ht="15.75" thickBot="1">
      <c r="A205" s="172"/>
      <c r="B205" s="164"/>
      <c r="C205" s="167"/>
      <c r="D205" s="91">
        <v>0.5</v>
      </c>
      <c r="E205" s="69"/>
      <c r="F205" s="92">
        <f>D205*E205</f>
        <v>0</v>
      </c>
      <c r="G205" s="91">
        <v>0.47</v>
      </c>
      <c r="H205" s="93">
        <f>E205*G205</f>
        <v>0</v>
      </c>
      <c r="I205" s="142"/>
      <c r="J205" s="145"/>
    </row>
    <row r="206" spans="1:10" ht="15">
      <c r="A206" s="171">
        <v>8</v>
      </c>
      <c r="B206" s="162"/>
      <c r="C206" s="174"/>
      <c r="D206" s="94">
        <v>10</v>
      </c>
      <c r="E206" s="64"/>
      <c r="F206" s="86">
        <f>D206</f>
        <v>10</v>
      </c>
      <c r="G206" s="84">
        <v>9.3</v>
      </c>
      <c r="H206" s="87">
        <f>G206</f>
        <v>9.3</v>
      </c>
      <c r="I206" s="140"/>
      <c r="J206" s="143">
        <f>I206*0.8358</f>
        <v>0</v>
      </c>
    </row>
    <row r="207" spans="1:10" ht="15">
      <c r="A207" s="171"/>
      <c r="B207" s="163"/>
      <c r="C207" s="173"/>
      <c r="D207" s="88">
        <v>1</v>
      </c>
      <c r="E207" s="66"/>
      <c r="F207" s="89">
        <f>D207*E207</f>
        <v>0</v>
      </c>
      <c r="G207" s="88">
        <v>0.93</v>
      </c>
      <c r="H207" s="90">
        <f>E207*G207</f>
        <v>0</v>
      </c>
      <c r="I207" s="141"/>
      <c r="J207" s="144"/>
    </row>
    <row r="208" spans="1:10" ht="15">
      <c r="A208" s="171"/>
      <c r="B208" s="163"/>
      <c r="C208" s="180"/>
      <c r="D208" s="88">
        <v>0.75</v>
      </c>
      <c r="E208" s="66"/>
      <c r="F208" s="89">
        <f>D208*E208</f>
        <v>0</v>
      </c>
      <c r="G208" s="88">
        <v>0.7</v>
      </c>
      <c r="H208" s="90">
        <f>E208*G208</f>
        <v>0</v>
      </c>
      <c r="I208" s="141"/>
      <c r="J208" s="144"/>
    </row>
    <row r="209" spans="1:10" ht="15.75" thickBot="1">
      <c r="A209" s="172"/>
      <c r="B209" s="164"/>
      <c r="C209" s="181"/>
      <c r="D209" s="91">
        <v>0.5</v>
      </c>
      <c r="E209" s="69"/>
      <c r="F209" s="92">
        <f>D209*E209</f>
        <v>0</v>
      </c>
      <c r="G209" s="91">
        <v>0.47</v>
      </c>
      <c r="H209" s="93">
        <f>E209*G209</f>
        <v>0</v>
      </c>
      <c r="I209" s="142"/>
      <c r="J209" s="145"/>
    </row>
    <row r="210" spans="1:10" ht="15">
      <c r="A210" s="171">
        <v>9</v>
      </c>
      <c r="B210" s="162"/>
      <c r="C210" s="174"/>
      <c r="D210" s="94">
        <v>10</v>
      </c>
      <c r="E210" s="64"/>
      <c r="F210" s="86">
        <v>10</v>
      </c>
      <c r="G210" s="84">
        <v>9.3</v>
      </c>
      <c r="H210" s="87">
        <f>G210</f>
        <v>9.3</v>
      </c>
      <c r="I210" s="140"/>
      <c r="J210" s="143">
        <f>I210*0.8358</f>
        <v>0</v>
      </c>
    </row>
    <row r="211" spans="1:10" ht="15">
      <c r="A211" s="171"/>
      <c r="B211" s="163"/>
      <c r="C211" s="173"/>
      <c r="D211" s="88">
        <v>1</v>
      </c>
      <c r="E211" s="66"/>
      <c r="F211" s="89">
        <f>D211*E211</f>
        <v>0</v>
      </c>
      <c r="G211" s="88">
        <v>0.93</v>
      </c>
      <c r="H211" s="90">
        <f>E211*G211</f>
        <v>0</v>
      </c>
      <c r="I211" s="141"/>
      <c r="J211" s="144"/>
    </row>
    <row r="212" spans="1:10" ht="15">
      <c r="A212" s="171"/>
      <c r="B212" s="163"/>
      <c r="C212" s="180"/>
      <c r="D212" s="88">
        <v>0.75</v>
      </c>
      <c r="E212" s="66"/>
      <c r="F212" s="89">
        <f>D212*E212</f>
        <v>0</v>
      </c>
      <c r="G212" s="88">
        <v>0.7</v>
      </c>
      <c r="H212" s="90">
        <f>E212*G212</f>
        <v>0</v>
      </c>
      <c r="I212" s="141"/>
      <c r="J212" s="144"/>
    </row>
    <row r="213" spans="1:10" ht="15.75" thickBot="1">
      <c r="A213" s="172"/>
      <c r="B213" s="164"/>
      <c r="C213" s="181"/>
      <c r="D213" s="91">
        <v>0.5</v>
      </c>
      <c r="E213" s="69"/>
      <c r="F213" s="92">
        <f>D213*E213</f>
        <v>0</v>
      </c>
      <c r="G213" s="91">
        <v>0.47</v>
      </c>
      <c r="H213" s="93">
        <f>E213*G213</f>
        <v>0</v>
      </c>
      <c r="I213" s="142"/>
      <c r="J213" s="145"/>
    </row>
    <row r="214" spans="1:10" ht="15">
      <c r="A214" s="171">
        <v>10</v>
      </c>
      <c r="B214" s="162"/>
      <c r="C214" s="174"/>
      <c r="D214" s="94">
        <v>10</v>
      </c>
      <c r="E214" s="64"/>
      <c r="F214" s="86">
        <f>D214</f>
        <v>10</v>
      </c>
      <c r="G214" s="84">
        <v>9.3</v>
      </c>
      <c r="H214" s="87">
        <f>G214</f>
        <v>9.3</v>
      </c>
      <c r="I214" s="140"/>
      <c r="J214" s="143">
        <f>I214*0.8358</f>
        <v>0</v>
      </c>
    </row>
    <row r="215" spans="1:10" ht="15">
      <c r="A215" s="171"/>
      <c r="B215" s="163"/>
      <c r="C215" s="173"/>
      <c r="D215" s="88">
        <v>1</v>
      </c>
      <c r="E215" s="66"/>
      <c r="F215" s="89">
        <f>D215*E215</f>
        <v>0</v>
      </c>
      <c r="G215" s="88">
        <v>0.93</v>
      </c>
      <c r="H215" s="90">
        <f>E215*G215</f>
        <v>0</v>
      </c>
      <c r="I215" s="141"/>
      <c r="J215" s="144"/>
    </row>
    <row r="216" spans="1:10" ht="15">
      <c r="A216" s="171"/>
      <c r="B216" s="163"/>
      <c r="C216" s="180"/>
      <c r="D216" s="88">
        <v>0.75</v>
      </c>
      <c r="E216" s="66"/>
      <c r="F216" s="89">
        <f>D216*E216</f>
        <v>0</v>
      </c>
      <c r="G216" s="88">
        <v>0.7</v>
      </c>
      <c r="H216" s="90">
        <f>E216*G216</f>
        <v>0</v>
      </c>
      <c r="I216" s="141"/>
      <c r="J216" s="144"/>
    </row>
    <row r="217" spans="1:10" ht="15.75" thickBot="1">
      <c r="A217" s="172"/>
      <c r="B217" s="164"/>
      <c r="C217" s="181"/>
      <c r="D217" s="91">
        <v>0.5</v>
      </c>
      <c r="E217" s="69"/>
      <c r="F217" s="89">
        <f>D217*E217</f>
        <v>0</v>
      </c>
      <c r="G217" s="91">
        <v>0.47</v>
      </c>
      <c r="H217" s="90">
        <f>E217*G217</f>
        <v>0</v>
      </c>
      <c r="I217" s="142"/>
      <c r="J217" s="145"/>
    </row>
    <row r="218" spans="1:10" ht="15.75" thickBot="1">
      <c r="A218" s="152" t="s">
        <v>11</v>
      </c>
      <c r="B218" s="153"/>
      <c r="C218" s="154"/>
      <c r="D218" s="70" t="s">
        <v>12</v>
      </c>
      <c r="E218" s="95">
        <f>SUM(E178:E217)</f>
        <v>0</v>
      </c>
      <c r="F218" s="96">
        <f>SUM(F178:F217)</f>
        <v>100</v>
      </c>
      <c r="G218" s="73" t="s">
        <v>12</v>
      </c>
      <c r="H218" s="97">
        <f>SUM(H178:H217)</f>
        <v>92.99999999999999</v>
      </c>
      <c r="I218" s="98">
        <f>SUM(I178:I217)</f>
        <v>0</v>
      </c>
      <c r="J218" s="99">
        <f>SUM(J178:J217)</f>
        <v>0</v>
      </c>
    </row>
    <row r="221" spans="7:9" ht="15">
      <c r="G221" s="38" t="s">
        <v>16</v>
      </c>
      <c r="H221" s="33"/>
      <c r="I221" s="39">
        <f>SUM(H218+J218)</f>
        <v>92.99999999999999</v>
      </c>
    </row>
    <row r="225" spans="1:8" ht="15">
      <c r="A225" s="61" t="s">
        <v>17</v>
      </c>
      <c r="D225" s="61" t="s">
        <v>17</v>
      </c>
      <c r="H225" s="61" t="s">
        <v>18</v>
      </c>
    </row>
    <row r="226" spans="1:8" ht="15">
      <c r="A226" s="76" t="s">
        <v>19</v>
      </c>
      <c r="B226" s="77"/>
      <c r="D226" s="76" t="s">
        <v>20</v>
      </c>
      <c r="H226" s="76" t="s">
        <v>21</v>
      </c>
    </row>
  </sheetData>
  <sheetProtection/>
  <mergeCells count="296">
    <mergeCell ref="A218:C218"/>
    <mergeCell ref="A214:A217"/>
    <mergeCell ref="B214:B217"/>
    <mergeCell ref="C214:C215"/>
    <mergeCell ref="I214:I217"/>
    <mergeCell ref="J214:J217"/>
    <mergeCell ref="C216:C217"/>
    <mergeCell ref="A210:A213"/>
    <mergeCell ref="B210:B213"/>
    <mergeCell ref="C210:C211"/>
    <mergeCell ref="I210:I213"/>
    <mergeCell ref="J210:J213"/>
    <mergeCell ref="C212:C213"/>
    <mergeCell ref="A206:A209"/>
    <mergeCell ref="B206:B209"/>
    <mergeCell ref="C206:C207"/>
    <mergeCell ref="I206:I209"/>
    <mergeCell ref="J206:J209"/>
    <mergeCell ref="C208:C209"/>
    <mergeCell ref="A202:A205"/>
    <mergeCell ref="B202:B205"/>
    <mergeCell ref="C202:C203"/>
    <mergeCell ref="I202:I205"/>
    <mergeCell ref="J202:J205"/>
    <mergeCell ref="C204:C205"/>
    <mergeCell ref="A198:A201"/>
    <mergeCell ref="B198:B201"/>
    <mergeCell ref="C198:C199"/>
    <mergeCell ref="I198:I201"/>
    <mergeCell ref="J198:J201"/>
    <mergeCell ref="C200:C201"/>
    <mergeCell ref="A194:A197"/>
    <mergeCell ref="B194:B197"/>
    <mergeCell ref="C194:C195"/>
    <mergeCell ref="I194:I197"/>
    <mergeCell ref="J194:J197"/>
    <mergeCell ref="C196:C197"/>
    <mergeCell ref="A190:A193"/>
    <mergeCell ref="B190:B193"/>
    <mergeCell ref="C190:C191"/>
    <mergeCell ref="I190:I193"/>
    <mergeCell ref="J190:J193"/>
    <mergeCell ref="C192:C193"/>
    <mergeCell ref="A186:A189"/>
    <mergeCell ref="B186:B189"/>
    <mergeCell ref="C186:C187"/>
    <mergeCell ref="I186:I189"/>
    <mergeCell ref="J186:J189"/>
    <mergeCell ref="C188:C189"/>
    <mergeCell ref="A182:A185"/>
    <mergeCell ref="B182:B185"/>
    <mergeCell ref="C182:C183"/>
    <mergeCell ref="I182:I185"/>
    <mergeCell ref="J182:J185"/>
    <mergeCell ref="C184:C185"/>
    <mergeCell ref="I176:J176"/>
    <mergeCell ref="A178:A181"/>
    <mergeCell ref="B178:B181"/>
    <mergeCell ref="C178:C179"/>
    <mergeCell ref="I178:I181"/>
    <mergeCell ref="J178:J181"/>
    <mergeCell ref="C180:C181"/>
    <mergeCell ref="A172:B172"/>
    <mergeCell ref="A174:J174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C157:C158"/>
    <mergeCell ref="I157:I160"/>
    <mergeCell ref="J157:J160"/>
    <mergeCell ref="C159:C160"/>
    <mergeCell ref="A161:C161"/>
    <mergeCell ref="A171:B171"/>
    <mergeCell ref="G171:H171"/>
    <mergeCell ref="A157:A160"/>
    <mergeCell ref="B157:B160"/>
    <mergeCell ref="I149:I152"/>
    <mergeCell ref="J149:J152"/>
    <mergeCell ref="A153:A156"/>
    <mergeCell ref="B153:B156"/>
    <mergeCell ref="I153:I156"/>
    <mergeCell ref="J153:J156"/>
    <mergeCell ref="C155:C156"/>
    <mergeCell ref="C151:C152"/>
    <mergeCell ref="C153:C154"/>
    <mergeCell ref="I141:I144"/>
    <mergeCell ref="J141:J144"/>
    <mergeCell ref="A145:A148"/>
    <mergeCell ref="B145:B148"/>
    <mergeCell ref="I145:I148"/>
    <mergeCell ref="J145:J148"/>
    <mergeCell ref="C141:C142"/>
    <mergeCell ref="I133:I136"/>
    <mergeCell ref="J133:J136"/>
    <mergeCell ref="A137:A140"/>
    <mergeCell ref="B137:B140"/>
    <mergeCell ref="I137:I140"/>
    <mergeCell ref="J137:J140"/>
    <mergeCell ref="C133:C134"/>
    <mergeCell ref="C135:C136"/>
    <mergeCell ref="C137:C138"/>
    <mergeCell ref="C139:C140"/>
    <mergeCell ref="I125:I128"/>
    <mergeCell ref="J125:J128"/>
    <mergeCell ref="A129:A132"/>
    <mergeCell ref="B129:B132"/>
    <mergeCell ref="I129:I132"/>
    <mergeCell ref="J129:J132"/>
    <mergeCell ref="C127:C128"/>
    <mergeCell ref="C129:C130"/>
    <mergeCell ref="C131:C132"/>
    <mergeCell ref="E119:E120"/>
    <mergeCell ref="F119:F120"/>
    <mergeCell ref="G119:G120"/>
    <mergeCell ref="H119:H120"/>
    <mergeCell ref="I119:J119"/>
    <mergeCell ref="A121:A124"/>
    <mergeCell ref="B121:B124"/>
    <mergeCell ref="I121:I124"/>
    <mergeCell ref="J121:J124"/>
    <mergeCell ref="D119:D120"/>
    <mergeCell ref="C98:C99"/>
    <mergeCell ref="I100:I103"/>
    <mergeCell ref="J100:J103"/>
    <mergeCell ref="C102:C103"/>
    <mergeCell ref="A104:C104"/>
    <mergeCell ref="A114:B114"/>
    <mergeCell ref="G114:H114"/>
    <mergeCell ref="C100:C101"/>
    <mergeCell ref="C90:C91"/>
    <mergeCell ref="C92:C93"/>
    <mergeCell ref="I92:I95"/>
    <mergeCell ref="J92:J95"/>
    <mergeCell ref="C94:C95"/>
    <mergeCell ref="A96:A99"/>
    <mergeCell ref="B96:B99"/>
    <mergeCell ref="C96:C97"/>
    <mergeCell ref="I96:I99"/>
    <mergeCell ref="J96:J99"/>
    <mergeCell ref="C82:C83"/>
    <mergeCell ref="C84:C85"/>
    <mergeCell ref="I84:I87"/>
    <mergeCell ref="J84:J87"/>
    <mergeCell ref="C86:C87"/>
    <mergeCell ref="A88:A91"/>
    <mergeCell ref="B88:B91"/>
    <mergeCell ref="C88:C89"/>
    <mergeCell ref="I88:I91"/>
    <mergeCell ref="J88:J91"/>
    <mergeCell ref="C74:C75"/>
    <mergeCell ref="A68:A71"/>
    <mergeCell ref="I76:I79"/>
    <mergeCell ref="J76:J79"/>
    <mergeCell ref="C78:C79"/>
    <mergeCell ref="A80:A83"/>
    <mergeCell ref="B80:B83"/>
    <mergeCell ref="C80:C81"/>
    <mergeCell ref="I80:I83"/>
    <mergeCell ref="J80:J83"/>
    <mergeCell ref="B62:B63"/>
    <mergeCell ref="C62:C63"/>
    <mergeCell ref="I68:I71"/>
    <mergeCell ref="J68:J71"/>
    <mergeCell ref="C70:C71"/>
    <mergeCell ref="A72:A75"/>
    <mergeCell ref="B72:B75"/>
    <mergeCell ref="C72:C73"/>
    <mergeCell ref="I72:I75"/>
    <mergeCell ref="J72:J75"/>
    <mergeCell ref="A64:A67"/>
    <mergeCell ref="B64:B67"/>
    <mergeCell ref="C64:C65"/>
    <mergeCell ref="I64:I67"/>
    <mergeCell ref="J64:J67"/>
    <mergeCell ref="C66:C67"/>
    <mergeCell ref="F62:F63"/>
    <mergeCell ref="G62:G63"/>
    <mergeCell ref="I40:I43"/>
    <mergeCell ref="J40:J43"/>
    <mergeCell ref="I44:I47"/>
    <mergeCell ref="J44:J47"/>
    <mergeCell ref="H62:H63"/>
    <mergeCell ref="I62:J62"/>
    <mergeCell ref="A57:B57"/>
    <mergeCell ref="G57:H57"/>
    <mergeCell ref="A44:A47"/>
    <mergeCell ref="B44:B47"/>
    <mergeCell ref="C44:C45"/>
    <mergeCell ref="C46:C47"/>
    <mergeCell ref="A48:C48"/>
    <mergeCell ref="I28:I31"/>
    <mergeCell ref="J28:J31"/>
    <mergeCell ref="I32:I35"/>
    <mergeCell ref="J32:J35"/>
    <mergeCell ref="I36:I39"/>
    <mergeCell ref="J36:J39"/>
    <mergeCell ref="I16:I19"/>
    <mergeCell ref="J16:J19"/>
    <mergeCell ref="I20:I23"/>
    <mergeCell ref="J20:J23"/>
    <mergeCell ref="I24:I27"/>
    <mergeCell ref="J24:J27"/>
    <mergeCell ref="I6:J6"/>
    <mergeCell ref="A4:J4"/>
    <mergeCell ref="I8:I11"/>
    <mergeCell ref="J8:J11"/>
    <mergeCell ref="I12:I15"/>
    <mergeCell ref="J12:J15"/>
    <mergeCell ref="C6:C7"/>
    <mergeCell ref="D6:D7"/>
    <mergeCell ref="E6:E7"/>
    <mergeCell ref="F6:F7"/>
    <mergeCell ref="G6:G7"/>
    <mergeCell ref="H6:H7"/>
    <mergeCell ref="A1:B1"/>
    <mergeCell ref="G1:H1"/>
    <mergeCell ref="A2:B2"/>
    <mergeCell ref="A8:A11"/>
    <mergeCell ref="B8:B11"/>
    <mergeCell ref="C8:C9"/>
    <mergeCell ref="C10:C11"/>
    <mergeCell ref="A6:A7"/>
    <mergeCell ref="B6:B7"/>
    <mergeCell ref="A12:A15"/>
    <mergeCell ref="B12:B15"/>
    <mergeCell ref="C12:C13"/>
    <mergeCell ref="C14:C15"/>
    <mergeCell ref="A16:A19"/>
    <mergeCell ref="B16:B19"/>
    <mergeCell ref="C16:C17"/>
    <mergeCell ref="C18:C19"/>
    <mergeCell ref="A20:A23"/>
    <mergeCell ref="B20:B23"/>
    <mergeCell ref="C20:C21"/>
    <mergeCell ref="C22:C23"/>
    <mergeCell ref="A24:A27"/>
    <mergeCell ref="B24:B27"/>
    <mergeCell ref="C24:C25"/>
    <mergeCell ref="C26:C27"/>
    <mergeCell ref="A28:A31"/>
    <mergeCell ref="B28:B31"/>
    <mergeCell ref="C28:C29"/>
    <mergeCell ref="C30:C31"/>
    <mergeCell ref="A32:A35"/>
    <mergeCell ref="B32:B35"/>
    <mergeCell ref="C32:C33"/>
    <mergeCell ref="C34:C35"/>
    <mergeCell ref="A36:A39"/>
    <mergeCell ref="B36:B39"/>
    <mergeCell ref="C36:C37"/>
    <mergeCell ref="C38:C39"/>
    <mergeCell ref="A40:A43"/>
    <mergeCell ref="B40:B43"/>
    <mergeCell ref="C40:C41"/>
    <mergeCell ref="C42:C43"/>
    <mergeCell ref="B68:B71"/>
    <mergeCell ref="C68:C69"/>
    <mergeCell ref="A76:A79"/>
    <mergeCell ref="B76:B79"/>
    <mergeCell ref="C76:C77"/>
    <mergeCell ref="A58:B58"/>
    <mergeCell ref="A60:J60"/>
    <mergeCell ref="A62:A63"/>
    <mergeCell ref="D62:D63"/>
    <mergeCell ref="E62:E63"/>
    <mergeCell ref="A84:A87"/>
    <mergeCell ref="B84:B87"/>
    <mergeCell ref="A92:A95"/>
    <mergeCell ref="B92:B95"/>
    <mergeCell ref="A100:A103"/>
    <mergeCell ref="B100:B103"/>
    <mergeCell ref="A115:B115"/>
    <mergeCell ref="C119:C120"/>
    <mergeCell ref="C121:C122"/>
    <mergeCell ref="C123:C124"/>
    <mergeCell ref="C125:C126"/>
    <mergeCell ref="A119:A120"/>
    <mergeCell ref="B119:B120"/>
    <mergeCell ref="A125:A128"/>
    <mergeCell ref="B125:B128"/>
    <mergeCell ref="A117:J117"/>
    <mergeCell ref="A133:A136"/>
    <mergeCell ref="B133:B136"/>
    <mergeCell ref="C143:C144"/>
    <mergeCell ref="C145:C146"/>
    <mergeCell ref="C147:C148"/>
    <mergeCell ref="C149:C150"/>
    <mergeCell ref="A141:A144"/>
    <mergeCell ref="B141:B144"/>
    <mergeCell ref="A149:A152"/>
    <mergeCell ref="B149:B152"/>
  </mergeCells>
  <printOptions/>
  <pageMargins left="0.7" right="0.7" top="0.75" bottom="0.75" header="0.3" footer="0.3"/>
  <pageSetup fitToHeight="4" fitToWidth="4" horizontalDpi="600" verticalDpi="600" orientation="landscape" paperSize="9" scale="54" r:id="rId1"/>
  <rowBreaks count="3" manualBreakCount="3">
    <brk id="56" max="255" man="1"/>
    <brk id="113" max="255" man="1"/>
    <brk id="1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16"/>
  <sheetViews>
    <sheetView view="pageBreakPreview" zoomScaleSheetLayoutView="100" workbookViewId="0" topLeftCell="A205">
      <selection activeCell="E167" sqref="E167"/>
    </sheetView>
  </sheetViews>
  <sheetFormatPr defaultColWidth="9.140625" defaultRowHeight="15"/>
  <cols>
    <col min="1" max="1" width="5.00390625" style="61" customWidth="1"/>
    <col min="2" max="2" width="45.28125" style="61" customWidth="1"/>
    <col min="3" max="3" width="16.28125" style="61" customWidth="1"/>
    <col min="4" max="4" width="25.140625" style="61" customWidth="1"/>
    <col min="5" max="5" width="11.8515625" style="61" customWidth="1"/>
    <col min="6" max="6" width="16.421875" style="61" customWidth="1"/>
    <col min="7" max="7" width="16.28125" style="61" customWidth="1"/>
    <col min="8" max="8" width="27.8515625" style="61" customWidth="1"/>
    <col min="9" max="9" width="12.28125" style="61" customWidth="1"/>
    <col min="10" max="10" width="15.421875" style="61" customWidth="1"/>
    <col min="11" max="16384" width="9.140625" style="2" customWidth="1"/>
  </cols>
  <sheetData>
    <row r="1" spans="1:9" ht="15">
      <c r="A1" s="182" t="s">
        <v>0</v>
      </c>
      <c r="B1" s="182"/>
      <c r="C1" s="44"/>
      <c r="D1" s="1"/>
      <c r="E1" s="1"/>
      <c r="F1" s="1"/>
      <c r="I1" s="43" t="s">
        <v>28</v>
      </c>
    </row>
    <row r="2" spans="1:8" ht="15">
      <c r="A2" s="175" t="s">
        <v>1</v>
      </c>
      <c r="B2" s="175"/>
      <c r="C2" s="45"/>
      <c r="D2" s="1"/>
      <c r="E2" s="1"/>
      <c r="F2" s="1"/>
      <c r="G2" s="1"/>
      <c r="H2" s="1"/>
    </row>
    <row r="3" ht="4.5" customHeight="1" thickBot="1"/>
    <row r="4" spans="1:10" ht="30.75" customHeight="1" thickBot="1">
      <c r="A4" s="194" t="s">
        <v>29</v>
      </c>
      <c r="B4" s="195"/>
      <c r="C4" s="195"/>
      <c r="D4" s="195"/>
      <c r="E4" s="195"/>
      <c r="F4" s="195"/>
      <c r="G4" s="195"/>
      <c r="H4" s="195"/>
      <c r="I4" s="195"/>
      <c r="J4" s="196"/>
    </row>
    <row r="5" spans="1:10" ht="15.75" thickBot="1">
      <c r="A5" s="100"/>
      <c r="B5" s="101"/>
      <c r="C5" s="101" t="s">
        <v>24</v>
      </c>
      <c r="D5" s="101"/>
      <c r="E5" s="101" t="s">
        <v>40</v>
      </c>
      <c r="F5" s="197"/>
      <c r="G5" s="197"/>
      <c r="H5" s="197"/>
      <c r="I5" s="197"/>
      <c r="J5" s="198"/>
    </row>
    <row r="6" spans="1:10" ht="15" customHeight="1">
      <c r="A6" s="192" t="s">
        <v>3</v>
      </c>
      <c r="B6" s="148" t="s">
        <v>25</v>
      </c>
      <c r="C6" s="148" t="s">
        <v>5</v>
      </c>
      <c r="D6" s="187" t="s">
        <v>35</v>
      </c>
      <c r="E6" s="148" t="s">
        <v>30</v>
      </c>
      <c r="F6" s="148" t="s">
        <v>9</v>
      </c>
      <c r="G6" s="148" t="s">
        <v>10</v>
      </c>
      <c r="H6" s="148" t="s">
        <v>36</v>
      </c>
      <c r="I6" s="191" t="s">
        <v>31</v>
      </c>
      <c r="J6" s="186"/>
    </row>
    <row r="7" spans="1:10" s="46" customFormat="1" ht="49.5" customHeight="1" thickBot="1">
      <c r="A7" s="193"/>
      <c r="B7" s="149"/>
      <c r="C7" s="149"/>
      <c r="D7" s="188"/>
      <c r="E7" s="149"/>
      <c r="F7" s="149"/>
      <c r="G7" s="149"/>
      <c r="H7" s="149"/>
      <c r="I7" s="55" t="s">
        <v>14</v>
      </c>
      <c r="J7" s="56" t="s">
        <v>32</v>
      </c>
    </row>
    <row r="8" spans="1:10" ht="13.5" customHeight="1">
      <c r="A8" s="171">
        <v>1</v>
      </c>
      <c r="B8" s="163"/>
      <c r="C8" s="173"/>
      <c r="D8" s="84">
        <v>10</v>
      </c>
      <c r="E8" s="85"/>
      <c r="F8" s="86">
        <f>D8</f>
        <v>10</v>
      </c>
      <c r="G8" s="84">
        <v>9.3</v>
      </c>
      <c r="H8" s="102">
        <f>G8</f>
        <v>9.3</v>
      </c>
      <c r="I8" s="141"/>
      <c r="J8" s="144">
        <f>I8*0.8358</f>
        <v>0</v>
      </c>
    </row>
    <row r="9" spans="1:10" ht="13.5" customHeight="1">
      <c r="A9" s="171"/>
      <c r="B9" s="163"/>
      <c r="C9" s="166"/>
      <c r="D9" s="88">
        <v>1</v>
      </c>
      <c r="E9" s="66"/>
      <c r="F9" s="89">
        <f>D9*E9</f>
        <v>0</v>
      </c>
      <c r="G9" s="88">
        <v>0.93</v>
      </c>
      <c r="H9" s="103">
        <f>E9*G9</f>
        <v>0</v>
      </c>
      <c r="I9" s="141"/>
      <c r="J9" s="144"/>
    </row>
    <row r="10" spans="1:10" ht="13.5" customHeight="1">
      <c r="A10" s="171"/>
      <c r="B10" s="163"/>
      <c r="C10" s="166"/>
      <c r="D10" s="88">
        <v>0.75</v>
      </c>
      <c r="E10" s="66"/>
      <c r="F10" s="89">
        <f aca="true" t="shared" si="0" ref="F10:F47">D10*E10</f>
        <v>0</v>
      </c>
      <c r="G10" s="88">
        <v>0.7</v>
      </c>
      <c r="H10" s="103">
        <f aca="true" t="shared" si="1" ref="H10:H47">E10*G10</f>
        <v>0</v>
      </c>
      <c r="I10" s="141"/>
      <c r="J10" s="144"/>
    </row>
    <row r="11" spans="1:10" ht="13.5" customHeight="1" thickBot="1">
      <c r="A11" s="172"/>
      <c r="B11" s="164"/>
      <c r="C11" s="167"/>
      <c r="D11" s="91">
        <v>0.5</v>
      </c>
      <c r="E11" s="69"/>
      <c r="F11" s="92">
        <f t="shared" si="0"/>
        <v>0</v>
      </c>
      <c r="G11" s="91">
        <v>0.47</v>
      </c>
      <c r="H11" s="104">
        <f t="shared" si="1"/>
        <v>0</v>
      </c>
      <c r="I11" s="142"/>
      <c r="J11" s="145"/>
    </row>
    <row r="12" spans="1:10" ht="13.5" customHeight="1">
      <c r="A12" s="171">
        <v>2</v>
      </c>
      <c r="B12" s="162"/>
      <c r="C12" s="173"/>
      <c r="D12" s="94">
        <v>10</v>
      </c>
      <c r="E12" s="64"/>
      <c r="F12" s="86">
        <f>D12</f>
        <v>10</v>
      </c>
      <c r="G12" s="84">
        <v>9.3</v>
      </c>
      <c r="H12" s="102">
        <f>G12</f>
        <v>9.3</v>
      </c>
      <c r="I12" s="140"/>
      <c r="J12" s="143">
        <f>I12*0.8358</f>
        <v>0</v>
      </c>
    </row>
    <row r="13" spans="1:10" ht="13.5" customHeight="1">
      <c r="A13" s="171"/>
      <c r="B13" s="163"/>
      <c r="C13" s="166"/>
      <c r="D13" s="88">
        <v>1</v>
      </c>
      <c r="E13" s="66"/>
      <c r="F13" s="89">
        <f t="shared" si="0"/>
        <v>0</v>
      </c>
      <c r="G13" s="88">
        <v>0.93</v>
      </c>
      <c r="H13" s="103">
        <f t="shared" si="1"/>
        <v>0</v>
      </c>
      <c r="I13" s="141"/>
      <c r="J13" s="144"/>
    </row>
    <row r="14" spans="1:10" ht="13.5" customHeight="1">
      <c r="A14" s="171"/>
      <c r="B14" s="163"/>
      <c r="C14" s="166"/>
      <c r="D14" s="88">
        <v>0.75</v>
      </c>
      <c r="E14" s="66"/>
      <c r="F14" s="89">
        <f t="shared" si="0"/>
        <v>0</v>
      </c>
      <c r="G14" s="88">
        <v>0.7</v>
      </c>
      <c r="H14" s="103">
        <f t="shared" si="1"/>
        <v>0</v>
      </c>
      <c r="I14" s="141"/>
      <c r="J14" s="144"/>
    </row>
    <row r="15" spans="1:10" ht="13.5" customHeight="1" thickBot="1">
      <c r="A15" s="172"/>
      <c r="B15" s="164"/>
      <c r="C15" s="167"/>
      <c r="D15" s="91">
        <v>0.5</v>
      </c>
      <c r="E15" s="69"/>
      <c r="F15" s="92">
        <f t="shared" si="0"/>
        <v>0</v>
      </c>
      <c r="G15" s="91">
        <v>0.47</v>
      </c>
      <c r="H15" s="104">
        <f t="shared" si="1"/>
        <v>0</v>
      </c>
      <c r="I15" s="142"/>
      <c r="J15" s="145"/>
    </row>
    <row r="16" spans="1:10" ht="13.5" customHeight="1">
      <c r="A16" s="171">
        <v>3</v>
      </c>
      <c r="B16" s="162"/>
      <c r="C16" s="173"/>
      <c r="D16" s="94">
        <v>10</v>
      </c>
      <c r="E16" s="64"/>
      <c r="F16" s="86">
        <f>D16</f>
        <v>10</v>
      </c>
      <c r="G16" s="84">
        <v>9.3</v>
      </c>
      <c r="H16" s="102">
        <f>G16</f>
        <v>9.3</v>
      </c>
      <c r="I16" s="140"/>
      <c r="J16" s="143">
        <f>I16*0.8358</f>
        <v>0</v>
      </c>
    </row>
    <row r="17" spans="1:10" ht="13.5" customHeight="1">
      <c r="A17" s="171"/>
      <c r="B17" s="163"/>
      <c r="C17" s="166"/>
      <c r="D17" s="88">
        <v>1</v>
      </c>
      <c r="E17" s="66"/>
      <c r="F17" s="89">
        <f t="shared" si="0"/>
        <v>0</v>
      </c>
      <c r="G17" s="88">
        <v>0.93</v>
      </c>
      <c r="H17" s="103">
        <f t="shared" si="1"/>
        <v>0</v>
      </c>
      <c r="I17" s="141"/>
      <c r="J17" s="144"/>
    </row>
    <row r="18" spans="1:10" ht="13.5" customHeight="1">
      <c r="A18" s="171"/>
      <c r="B18" s="163"/>
      <c r="C18" s="166"/>
      <c r="D18" s="88">
        <v>0.75</v>
      </c>
      <c r="E18" s="66"/>
      <c r="F18" s="89">
        <f t="shared" si="0"/>
        <v>0</v>
      </c>
      <c r="G18" s="88">
        <v>0.7</v>
      </c>
      <c r="H18" s="103">
        <f t="shared" si="1"/>
        <v>0</v>
      </c>
      <c r="I18" s="141"/>
      <c r="J18" s="144"/>
    </row>
    <row r="19" spans="1:10" ht="13.5" customHeight="1" thickBot="1">
      <c r="A19" s="172"/>
      <c r="B19" s="164"/>
      <c r="C19" s="167"/>
      <c r="D19" s="91">
        <v>0.5</v>
      </c>
      <c r="E19" s="69"/>
      <c r="F19" s="92">
        <f t="shared" si="0"/>
        <v>0</v>
      </c>
      <c r="G19" s="91">
        <v>0.47</v>
      </c>
      <c r="H19" s="104">
        <f t="shared" si="1"/>
        <v>0</v>
      </c>
      <c r="I19" s="142"/>
      <c r="J19" s="145"/>
    </row>
    <row r="20" spans="1:10" ht="13.5" customHeight="1">
      <c r="A20" s="171">
        <v>4</v>
      </c>
      <c r="B20" s="162"/>
      <c r="C20" s="173"/>
      <c r="D20" s="94">
        <v>10</v>
      </c>
      <c r="E20" s="64"/>
      <c r="F20" s="86">
        <f>D20</f>
        <v>10</v>
      </c>
      <c r="G20" s="84">
        <v>9.3</v>
      </c>
      <c r="H20" s="102">
        <f>G20</f>
        <v>9.3</v>
      </c>
      <c r="I20" s="140"/>
      <c r="J20" s="143">
        <f>I20*0.8358</f>
        <v>0</v>
      </c>
    </row>
    <row r="21" spans="1:10" ht="13.5" customHeight="1">
      <c r="A21" s="171"/>
      <c r="B21" s="163"/>
      <c r="C21" s="166"/>
      <c r="D21" s="88">
        <v>1</v>
      </c>
      <c r="E21" s="66"/>
      <c r="F21" s="89">
        <f t="shared" si="0"/>
        <v>0</v>
      </c>
      <c r="G21" s="88">
        <v>0.93</v>
      </c>
      <c r="H21" s="103">
        <f t="shared" si="1"/>
        <v>0</v>
      </c>
      <c r="I21" s="141"/>
      <c r="J21" s="144"/>
    </row>
    <row r="22" spans="1:10" ht="13.5" customHeight="1">
      <c r="A22" s="171"/>
      <c r="B22" s="163"/>
      <c r="C22" s="166"/>
      <c r="D22" s="88">
        <v>0.75</v>
      </c>
      <c r="E22" s="66"/>
      <c r="F22" s="89">
        <f t="shared" si="0"/>
        <v>0</v>
      </c>
      <c r="G22" s="88">
        <v>0.7</v>
      </c>
      <c r="H22" s="103">
        <f t="shared" si="1"/>
        <v>0</v>
      </c>
      <c r="I22" s="141"/>
      <c r="J22" s="144"/>
    </row>
    <row r="23" spans="1:10" ht="13.5" customHeight="1" thickBot="1">
      <c r="A23" s="172"/>
      <c r="B23" s="164"/>
      <c r="C23" s="167"/>
      <c r="D23" s="91">
        <v>0.5</v>
      </c>
      <c r="E23" s="69"/>
      <c r="F23" s="92">
        <f t="shared" si="0"/>
        <v>0</v>
      </c>
      <c r="G23" s="91">
        <v>0.47</v>
      </c>
      <c r="H23" s="104">
        <f t="shared" si="1"/>
        <v>0</v>
      </c>
      <c r="I23" s="142"/>
      <c r="J23" s="145"/>
    </row>
    <row r="24" spans="1:10" ht="13.5" customHeight="1">
      <c r="A24" s="171">
        <v>5</v>
      </c>
      <c r="B24" s="163"/>
      <c r="C24" s="173"/>
      <c r="D24" s="94">
        <v>10</v>
      </c>
      <c r="E24" s="64"/>
      <c r="F24" s="86">
        <f>D24</f>
        <v>10</v>
      </c>
      <c r="G24" s="84">
        <v>9.3</v>
      </c>
      <c r="H24" s="102">
        <f>G24</f>
        <v>9.3</v>
      </c>
      <c r="I24" s="140"/>
      <c r="J24" s="143">
        <f>I24*0.8358</f>
        <v>0</v>
      </c>
    </row>
    <row r="25" spans="1:10" ht="13.5" customHeight="1">
      <c r="A25" s="171"/>
      <c r="B25" s="163"/>
      <c r="C25" s="166"/>
      <c r="D25" s="88">
        <v>1</v>
      </c>
      <c r="E25" s="66"/>
      <c r="F25" s="89">
        <f t="shared" si="0"/>
        <v>0</v>
      </c>
      <c r="G25" s="88">
        <v>0.93</v>
      </c>
      <c r="H25" s="103">
        <f t="shared" si="1"/>
        <v>0</v>
      </c>
      <c r="I25" s="141"/>
      <c r="J25" s="144"/>
    </row>
    <row r="26" spans="1:10" ht="13.5" customHeight="1">
      <c r="A26" s="171"/>
      <c r="B26" s="163"/>
      <c r="C26" s="166"/>
      <c r="D26" s="88">
        <v>0.75</v>
      </c>
      <c r="E26" s="66"/>
      <c r="F26" s="89">
        <f t="shared" si="0"/>
        <v>0</v>
      </c>
      <c r="G26" s="88">
        <v>0.7</v>
      </c>
      <c r="H26" s="103">
        <f t="shared" si="1"/>
        <v>0</v>
      </c>
      <c r="I26" s="141"/>
      <c r="J26" s="144"/>
    </row>
    <row r="27" spans="1:10" ht="13.5" customHeight="1" thickBot="1">
      <c r="A27" s="172"/>
      <c r="B27" s="164"/>
      <c r="C27" s="167"/>
      <c r="D27" s="91">
        <v>0.5</v>
      </c>
      <c r="E27" s="69"/>
      <c r="F27" s="92">
        <f t="shared" si="0"/>
        <v>0</v>
      </c>
      <c r="G27" s="91">
        <v>0.47</v>
      </c>
      <c r="H27" s="104">
        <f t="shared" si="1"/>
        <v>0</v>
      </c>
      <c r="I27" s="142"/>
      <c r="J27" s="145"/>
    </row>
    <row r="28" spans="1:10" ht="13.5" customHeight="1">
      <c r="A28" s="171">
        <v>6</v>
      </c>
      <c r="B28" s="162"/>
      <c r="C28" s="173"/>
      <c r="D28" s="94">
        <v>10</v>
      </c>
      <c r="E28" s="64"/>
      <c r="F28" s="86">
        <f>D28</f>
        <v>10</v>
      </c>
      <c r="G28" s="84">
        <v>9.3</v>
      </c>
      <c r="H28" s="102">
        <f>G28</f>
        <v>9.3</v>
      </c>
      <c r="I28" s="140"/>
      <c r="J28" s="143">
        <f>I28*0.8358</f>
        <v>0</v>
      </c>
    </row>
    <row r="29" spans="1:10" ht="13.5" customHeight="1">
      <c r="A29" s="171"/>
      <c r="B29" s="163"/>
      <c r="C29" s="166"/>
      <c r="D29" s="88">
        <v>1</v>
      </c>
      <c r="E29" s="66"/>
      <c r="F29" s="89">
        <f t="shared" si="0"/>
        <v>0</v>
      </c>
      <c r="G29" s="88">
        <v>0.93</v>
      </c>
      <c r="H29" s="103">
        <f t="shared" si="1"/>
        <v>0</v>
      </c>
      <c r="I29" s="141"/>
      <c r="J29" s="144"/>
    </row>
    <row r="30" spans="1:10" ht="13.5" customHeight="1">
      <c r="A30" s="171"/>
      <c r="B30" s="163"/>
      <c r="C30" s="166"/>
      <c r="D30" s="88">
        <v>0.75</v>
      </c>
      <c r="E30" s="66"/>
      <c r="F30" s="89">
        <f t="shared" si="0"/>
        <v>0</v>
      </c>
      <c r="G30" s="88">
        <v>0.7</v>
      </c>
      <c r="H30" s="103">
        <f t="shared" si="1"/>
        <v>0</v>
      </c>
      <c r="I30" s="141"/>
      <c r="J30" s="144"/>
    </row>
    <row r="31" spans="1:10" ht="13.5" customHeight="1" thickBot="1">
      <c r="A31" s="172"/>
      <c r="B31" s="164"/>
      <c r="C31" s="167"/>
      <c r="D31" s="91">
        <v>0.5</v>
      </c>
      <c r="E31" s="69"/>
      <c r="F31" s="92">
        <f t="shared" si="0"/>
        <v>0</v>
      </c>
      <c r="G31" s="91">
        <v>0.47</v>
      </c>
      <c r="H31" s="104">
        <f t="shared" si="1"/>
        <v>0</v>
      </c>
      <c r="I31" s="142"/>
      <c r="J31" s="145"/>
    </row>
    <row r="32" spans="1:10" ht="13.5" customHeight="1">
      <c r="A32" s="171">
        <v>7</v>
      </c>
      <c r="B32" s="162"/>
      <c r="C32" s="173"/>
      <c r="D32" s="94">
        <v>10</v>
      </c>
      <c r="E32" s="64"/>
      <c r="F32" s="86">
        <f>D32</f>
        <v>10</v>
      </c>
      <c r="G32" s="84">
        <v>9.3</v>
      </c>
      <c r="H32" s="102">
        <f>G32</f>
        <v>9.3</v>
      </c>
      <c r="I32" s="140"/>
      <c r="J32" s="143">
        <f>I32*0.8358</f>
        <v>0</v>
      </c>
    </row>
    <row r="33" spans="1:10" ht="13.5" customHeight="1">
      <c r="A33" s="171"/>
      <c r="B33" s="163"/>
      <c r="C33" s="166"/>
      <c r="D33" s="88">
        <v>1</v>
      </c>
      <c r="E33" s="66"/>
      <c r="F33" s="89">
        <f t="shared" si="0"/>
        <v>0</v>
      </c>
      <c r="G33" s="88">
        <v>0.93</v>
      </c>
      <c r="H33" s="103">
        <f t="shared" si="1"/>
        <v>0</v>
      </c>
      <c r="I33" s="141"/>
      <c r="J33" s="144"/>
    </row>
    <row r="34" spans="1:10" ht="13.5" customHeight="1">
      <c r="A34" s="171"/>
      <c r="B34" s="163"/>
      <c r="C34" s="166"/>
      <c r="D34" s="88">
        <v>0.75</v>
      </c>
      <c r="E34" s="66"/>
      <c r="F34" s="89">
        <f t="shared" si="0"/>
        <v>0</v>
      </c>
      <c r="G34" s="88">
        <v>0.7</v>
      </c>
      <c r="H34" s="103">
        <f t="shared" si="1"/>
        <v>0</v>
      </c>
      <c r="I34" s="141"/>
      <c r="J34" s="144"/>
    </row>
    <row r="35" spans="1:10" ht="13.5" customHeight="1" thickBot="1">
      <c r="A35" s="172"/>
      <c r="B35" s="164"/>
      <c r="C35" s="167"/>
      <c r="D35" s="91">
        <v>0.5</v>
      </c>
      <c r="E35" s="69"/>
      <c r="F35" s="92">
        <f t="shared" si="0"/>
        <v>0</v>
      </c>
      <c r="G35" s="91">
        <v>0.47</v>
      </c>
      <c r="H35" s="104">
        <f t="shared" si="1"/>
        <v>0</v>
      </c>
      <c r="I35" s="142"/>
      <c r="J35" s="145"/>
    </row>
    <row r="36" spans="1:10" ht="13.5" customHeight="1">
      <c r="A36" s="171">
        <v>8</v>
      </c>
      <c r="B36" s="162"/>
      <c r="C36" s="174"/>
      <c r="D36" s="94">
        <v>10</v>
      </c>
      <c r="E36" s="64"/>
      <c r="F36" s="86">
        <f>D36</f>
        <v>10</v>
      </c>
      <c r="G36" s="84">
        <v>9.3</v>
      </c>
      <c r="H36" s="102">
        <f>G36</f>
        <v>9.3</v>
      </c>
      <c r="I36" s="140"/>
      <c r="J36" s="143">
        <f>I36*0.8358</f>
        <v>0</v>
      </c>
    </row>
    <row r="37" spans="1:10" ht="13.5" customHeight="1">
      <c r="A37" s="171"/>
      <c r="B37" s="163"/>
      <c r="C37" s="173"/>
      <c r="D37" s="88">
        <v>1</v>
      </c>
      <c r="E37" s="66"/>
      <c r="F37" s="89">
        <f t="shared" si="0"/>
        <v>0</v>
      </c>
      <c r="G37" s="88">
        <v>0.93</v>
      </c>
      <c r="H37" s="103">
        <f t="shared" si="1"/>
        <v>0</v>
      </c>
      <c r="I37" s="141"/>
      <c r="J37" s="144"/>
    </row>
    <row r="38" spans="1:10" ht="13.5" customHeight="1">
      <c r="A38" s="171"/>
      <c r="B38" s="163"/>
      <c r="C38" s="180"/>
      <c r="D38" s="88">
        <v>0.75</v>
      </c>
      <c r="E38" s="66"/>
      <c r="F38" s="89">
        <f t="shared" si="0"/>
        <v>0</v>
      </c>
      <c r="G38" s="88">
        <v>0.7</v>
      </c>
      <c r="H38" s="103">
        <f t="shared" si="1"/>
        <v>0</v>
      </c>
      <c r="I38" s="141"/>
      <c r="J38" s="144"/>
    </row>
    <row r="39" spans="1:10" ht="13.5" customHeight="1" thickBot="1">
      <c r="A39" s="172"/>
      <c r="B39" s="164"/>
      <c r="C39" s="181"/>
      <c r="D39" s="91">
        <v>0.5</v>
      </c>
      <c r="E39" s="69"/>
      <c r="F39" s="92">
        <f t="shared" si="0"/>
        <v>0</v>
      </c>
      <c r="G39" s="91">
        <v>0.47</v>
      </c>
      <c r="H39" s="104">
        <f t="shared" si="1"/>
        <v>0</v>
      </c>
      <c r="I39" s="142"/>
      <c r="J39" s="145"/>
    </row>
    <row r="40" spans="1:10" ht="13.5" customHeight="1">
      <c r="A40" s="171">
        <v>9</v>
      </c>
      <c r="B40" s="162"/>
      <c r="C40" s="174"/>
      <c r="D40" s="94">
        <v>10</v>
      </c>
      <c r="E40" s="64"/>
      <c r="F40" s="86">
        <v>10</v>
      </c>
      <c r="G40" s="84">
        <v>9.3</v>
      </c>
      <c r="H40" s="102">
        <f>G40</f>
        <v>9.3</v>
      </c>
      <c r="I40" s="140"/>
      <c r="J40" s="143">
        <f>I40*0.8358</f>
        <v>0</v>
      </c>
    </row>
    <row r="41" spans="1:10" ht="13.5" customHeight="1">
      <c r="A41" s="171"/>
      <c r="B41" s="163"/>
      <c r="C41" s="173"/>
      <c r="D41" s="88">
        <v>1</v>
      </c>
      <c r="E41" s="66"/>
      <c r="F41" s="89">
        <f t="shared" si="0"/>
        <v>0</v>
      </c>
      <c r="G41" s="88">
        <v>0.93</v>
      </c>
      <c r="H41" s="103">
        <f t="shared" si="1"/>
        <v>0</v>
      </c>
      <c r="I41" s="141"/>
      <c r="J41" s="144"/>
    </row>
    <row r="42" spans="1:10" ht="13.5" customHeight="1">
      <c r="A42" s="171"/>
      <c r="B42" s="163"/>
      <c r="C42" s="180"/>
      <c r="D42" s="88">
        <v>0.75</v>
      </c>
      <c r="E42" s="66"/>
      <c r="F42" s="89">
        <f t="shared" si="0"/>
        <v>0</v>
      </c>
      <c r="G42" s="88">
        <v>0.7</v>
      </c>
      <c r="H42" s="103">
        <f t="shared" si="1"/>
        <v>0</v>
      </c>
      <c r="I42" s="141"/>
      <c r="J42" s="144"/>
    </row>
    <row r="43" spans="1:10" ht="13.5" customHeight="1" thickBot="1">
      <c r="A43" s="172"/>
      <c r="B43" s="164"/>
      <c r="C43" s="181"/>
      <c r="D43" s="91">
        <v>0.5</v>
      </c>
      <c r="E43" s="69"/>
      <c r="F43" s="92">
        <f t="shared" si="0"/>
        <v>0</v>
      </c>
      <c r="G43" s="91">
        <v>0.47</v>
      </c>
      <c r="H43" s="104">
        <f t="shared" si="1"/>
        <v>0</v>
      </c>
      <c r="I43" s="142"/>
      <c r="J43" s="145"/>
    </row>
    <row r="44" spans="1:10" ht="13.5" customHeight="1">
      <c r="A44" s="171">
        <v>10</v>
      </c>
      <c r="B44" s="162"/>
      <c r="C44" s="174"/>
      <c r="D44" s="94">
        <v>10</v>
      </c>
      <c r="E44" s="64"/>
      <c r="F44" s="86">
        <f>D44</f>
        <v>10</v>
      </c>
      <c r="G44" s="84">
        <v>9.3</v>
      </c>
      <c r="H44" s="102">
        <f>G44</f>
        <v>9.3</v>
      </c>
      <c r="I44" s="140"/>
      <c r="J44" s="143">
        <f>I44*0.8358</f>
        <v>0</v>
      </c>
    </row>
    <row r="45" spans="1:10" ht="13.5" customHeight="1">
      <c r="A45" s="171"/>
      <c r="B45" s="163"/>
      <c r="C45" s="173"/>
      <c r="D45" s="88">
        <v>1</v>
      </c>
      <c r="E45" s="66"/>
      <c r="F45" s="89">
        <f t="shared" si="0"/>
        <v>0</v>
      </c>
      <c r="G45" s="88">
        <v>0.93</v>
      </c>
      <c r="H45" s="103">
        <f t="shared" si="1"/>
        <v>0</v>
      </c>
      <c r="I45" s="141"/>
      <c r="J45" s="144"/>
    </row>
    <row r="46" spans="1:10" ht="13.5" customHeight="1">
      <c r="A46" s="171"/>
      <c r="B46" s="163"/>
      <c r="C46" s="180"/>
      <c r="D46" s="88">
        <v>0.75</v>
      </c>
      <c r="E46" s="66"/>
      <c r="F46" s="89">
        <f t="shared" si="0"/>
        <v>0</v>
      </c>
      <c r="G46" s="88">
        <v>0.7</v>
      </c>
      <c r="H46" s="103">
        <f t="shared" si="1"/>
        <v>0</v>
      </c>
      <c r="I46" s="141"/>
      <c r="J46" s="144"/>
    </row>
    <row r="47" spans="1:10" ht="13.5" customHeight="1" thickBot="1">
      <c r="A47" s="172"/>
      <c r="B47" s="164"/>
      <c r="C47" s="181"/>
      <c r="D47" s="91">
        <v>0.5</v>
      </c>
      <c r="E47" s="69"/>
      <c r="F47" s="89">
        <f t="shared" si="0"/>
        <v>0</v>
      </c>
      <c r="G47" s="91">
        <v>0.47</v>
      </c>
      <c r="H47" s="103">
        <f t="shared" si="1"/>
        <v>0</v>
      </c>
      <c r="I47" s="142"/>
      <c r="J47" s="145"/>
    </row>
    <row r="48" spans="1:10" ht="15.75" thickBot="1">
      <c r="A48" s="152" t="s">
        <v>11</v>
      </c>
      <c r="B48" s="153"/>
      <c r="C48" s="154"/>
      <c r="D48" s="70" t="s">
        <v>12</v>
      </c>
      <c r="E48" s="95">
        <f>SUM(E8:E47)</f>
        <v>0</v>
      </c>
      <c r="F48" s="96">
        <f>SUM(F8:F47)</f>
        <v>100</v>
      </c>
      <c r="G48" s="73" t="s">
        <v>12</v>
      </c>
      <c r="H48" s="105">
        <f>SUM(H8:H47)</f>
        <v>92.99999999999999</v>
      </c>
      <c r="I48" s="98">
        <f>SUM(I8:I47)</f>
        <v>0</v>
      </c>
      <c r="J48" s="99">
        <f>SUM(J8:J47)</f>
        <v>0</v>
      </c>
    </row>
    <row r="50" spans="6:8" ht="15">
      <c r="F50" s="33"/>
      <c r="G50" s="33"/>
      <c r="H50" s="37"/>
    </row>
    <row r="51" spans="6:8" ht="15">
      <c r="F51" s="38" t="s">
        <v>16</v>
      </c>
      <c r="G51" s="33"/>
      <c r="H51" s="39">
        <f>SUM(H48+J48)</f>
        <v>92.99999999999999</v>
      </c>
    </row>
    <row r="53" spans="1:8" ht="15">
      <c r="A53" s="61" t="s">
        <v>17</v>
      </c>
      <c r="D53" s="61" t="s">
        <v>17</v>
      </c>
      <c r="H53" s="61" t="s">
        <v>18</v>
      </c>
    </row>
    <row r="54" spans="1:8" ht="15">
      <c r="A54" s="76" t="s">
        <v>19</v>
      </c>
      <c r="B54" s="77"/>
      <c r="D54" s="76" t="s">
        <v>20</v>
      </c>
      <c r="H54" s="76" t="s">
        <v>21</v>
      </c>
    </row>
    <row r="55" spans="1:10" ht="15">
      <c r="A55" s="182" t="s">
        <v>0</v>
      </c>
      <c r="B55" s="182"/>
      <c r="C55" s="44"/>
      <c r="D55" s="1"/>
      <c r="E55" s="1"/>
      <c r="F55" s="1"/>
      <c r="H55" s="43"/>
      <c r="I55" s="49" t="s">
        <v>28</v>
      </c>
      <c r="J55" s="43"/>
    </row>
    <row r="56" spans="1:8" ht="15">
      <c r="A56" s="175" t="s">
        <v>1</v>
      </c>
      <c r="B56" s="175"/>
      <c r="C56" s="45"/>
      <c r="D56" s="1"/>
      <c r="E56" s="1"/>
      <c r="F56" s="1"/>
      <c r="G56" s="1"/>
      <c r="H56" s="1"/>
    </row>
    <row r="57" ht="15.75" thickBot="1"/>
    <row r="58" spans="1:10" ht="34.5" customHeight="1" thickBot="1">
      <c r="A58" s="194" t="s">
        <v>29</v>
      </c>
      <c r="B58" s="195"/>
      <c r="C58" s="195"/>
      <c r="D58" s="195"/>
      <c r="E58" s="195"/>
      <c r="F58" s="195"/>
      <c r="G58" s="195"/>
      <c r="H58" s="195"/>
      <c r="I58" s="195"/>
      <c r="J58" s="196"/>
    </row>
    <row r="59" spans="1:10" ht="15.75" thickBot="1">
      <c r="A59" s="100"/>
      <c r="B59" s="101"/>
      <c r="C59" s="101" t="s">
        <v>24</v>
      </c>
      <c r="D59" s="101"/>
      <c r="E59" s="101" t="s">
        <v>40</v>
      </c>
      <c r="F59" s="197"/>
      <c r="G59" s="197"/>
      <c r="H59" s="197"/>
      <c r="I59" s="197"/>
      <c r="J59" s="198"/>
    </row>
    <row r="60" spans="1:10" ht="15" customHeight="1">
      <c r="A60" s="192" t="s">
        <v>3</v>
      </c>
      <c r="B60" s="148" t="s">
        <v>25</v>
      </c>
      <c r="C60" s="148" t="s">
        <v>5</v>
      </c>
      <c r="D60" s="187" t="s">
        <v>35</v>
      </c>
      <c r="E60" s="148" t="s">
        <v>30</v>
      </c>
      <c r="F60" s="148" t="s">
        <v>9</v>
      </c>
      <c r="G60" s="148" t="s">
        <v>10</v>
      </c>
      <c r="H60" s="148" t="s">
        <v>36</v>
      </c>
      <c r="I60" s="191" t="s">
        <v>31</v>
      </c>
      <c r="J60" s="186"/>
    </row>
    <row r="61" spans="1:12" ht="48" customHeight="1" thickBot="1">
      <c r="A61" s="193"/>
      <c r="B61" s="149"/>
      <c r="C61" s="149"/>
      <c r="D61" s="188"/>
      <c r="E61" s="149"/>
      <c r="F61" s="149"/>
      <c r="G61" s="149"/>
      <c r="H61" s="149"/>
      <c r="I61" s="55" t="s">
        <v>14</v>
      </c>
      <c r="J61" s="56" t="s">
        <v>32</v>
      </c>
      <c r="K61" s="46"/>
      <c r="L61" s="46"/>
    </row>
    <row r="62" spans="1:10" ht="15">
      <c r="A62" s="171">
        <v>1</v>
      </c>
      <c r="B62" s="163"/>
      <c r="C62" s="173"/>
      <c r="D62" s="84">
        <v>10</v>
      </c>
      <c r="E62" s="85"/>
      <c r="F62" s="86">
        <f>D62</f>
        <v>10</v>
      </c>
      <c r="G62" s="84">
        <v>9.3</v>
      </c>
      <c r="H62" s="102">
        <f>G62</f>
        <v>9.3</v>
      </c>
      <c r="I62" s="141"/>
      <c r="J62" s="144">
        <f>I62*0.8358</f>
        <v>0</v>
      </c>
    </row>
    <row r="63" spans="1:10" ht="15">
      <c r="A63" s="171"/>
      <c r="B63" s="163"/>
      <c r="C63" s="166"/>
      <c r="D63" s="88">
        <v>1</v>
      </c>
      <c r="E63" s="66"/>
      <c r="F63" s="89">
        <f>D63*E63</f>
        <v>0</v>
      </c>
      <c r="G63" s="88">
        <v>0.93</v>
      </c>
      <c r="H63" s="103">
        <f>E63*G63</f>
        <v>0</v>
      </c>
      <c r="I63" s="141"/>
      <c r="J63" s="144"/>
    </row>
    <row r="64" spans="1:10" ht="15">
      <c r="A64" s="171"/>
      <c r="B64" s="163"/>
      <c r="C64" s="166"/>
      <c r="D64" s="88">
        <v>0.75</v>
      </c>
      <c r="E64" s="66"/>
      <c r="F64" s="89">
        <f>D64*E64</f>
        <v>0</v>
      </c>
      <c r="G64" s="88">
        <v>0.7</v>
      </c>
      <c r="H64" s="103">
        <f>E64*G64</f>
        <v>0</v>
      </c>
      <c r="I64" s="141"/>
      <c r="J64" s="144"/>
    </row>
    <row r="65" spans="1:10" ht="15.75" thickBot="1">
      <c r="A65" s="172"/>
      <c r="B65" s="164"/>
      <c r="C65" s="167"/>
      <c r="D65" s="91">
        <v>0.5</v>
      </c>
      <c r="E65" s="69"/>
      <c r="F65" s="92">
        <f>D65*E65</f>
        <v>0</v>
      </c>
      <c r="G65" s="91">
        <v>0.47</v>
      </c>
      <c r="H65" s="104">
        <f>E65*G65</f>
        <v>0</v>
      </c>
      <c r="I65" s="142"/>
      <c r="J65" s="145"/>
    </row>
    <row r="66" spans="1:10" ht="15">
      <c r="A66" s="171">
        <v>2</v>
      </c>
      <c r="B66" s="162"/>
      <c r="C66" s="173"/>
      <c r="D66" s="94">
        <v>10</v>
      </c>
      <c r="E66" s="64"/>
      <c r="F66" s="86">
        <f>D66</f>
        <v>10</v>
      </c>
      <c r="G66" s="84">
        <v>9.3</v>
      </c>
      <c r="H66" s="102">
        <f>G66</f>
        <v>9.3</v>
      </c>
      <c r="I66" s="140"/>
      <c r="J66" s="143">
        <f>I66*0.8358</f>
        <v>0</v>
      </c>
    </row>
    <row r="67" spans="1:10" ht="15">
      <c r="A67" s="171"/>
      <c r="B67" s="163"/>
      <c r="C67" s="166"/>
      <c r="D67" s="88">
        <v>1</v>
      </c>
      <c r="E67" s="66"/>
      <c r="F67" s="89">
        <f>D67*E67</f>
        <v>0</v>
      </c>
      <c r="G67" s="88">
        <v>0.93</v>
      </c>
      <c r="H67" s="103">
        <f>E67*G67</f>
        <v>0</v>
      </c>
      <c r="I67" s="141"/>
      <c r="J67" s="144"/>
    </row>
    <row r="68" spans="1:10" ht="15">
      <c r="A68" s="171"/>
      <c r="B68" s="163"/>
      <c r="C68" s="166"/>
      <c r="D68" s="88">
        <v>0.75</v>
      </c>
      <c r="E68" s="66"/>
      <c r="F68" s="89">
        <f>D68*E68</f>
        <v>0</v>
      </c>
      <c r="G68" s="88">
        <v>0.7</v>
      </c>
      <c r="H68" s="103">
        <f>E68*G68</f>
        <v>0</v>
      </c>
      <c r="I68" s="141"/>
      <c r="J68" s="144"/>
    </row>
    <row r="69" spans="1:10" ht="15.75" thickBot="1">
      <c r="A69" s="172"/>
      <c r="B69" s="164"/>
      <c r="C69" s="167"/>
      <c r="D69" s="91">
        <v>0.5</v>
      </c>
      <c r="E69" s="69"/>
      <c r="F69" s="92">
        <f>D69*E69</f>
        <v>0</v>
      </c>
      <c r="G69" s="91">
        <v>0.47</v>
      </c>
      <c r="H69" s="104">
        <f>E69*G69</f>
        <v>0</v>
      </c>
      <c r="I69" s="142"/>
      <c r="J69" s="145"/>
    </row>
    <row r="70" spans="1:10" ht="15">
      <c r="A70" s="171">
        <v>3</v>
      </c>
      <c r="B70" s="162"/>
      <c r="C70" s="173"/>
      <c r="D70" s="94">
        <v>10</v>
      </c>
      <c r="E70" s="64"/>
      <c r="F70" s="86">
        <f>D70</f>
        <v>10</v>
      </c>
      <c r="G70" s="84">
        <v>9.3</v>
      </c>
      <c r="H70" s="102">
        <f>G70</f>
        <v>9.3</v>
      </c>
      <c r="I70" s="140"/>
      <c r="J70" s="143">
        <f>I70*0.8358</f>
        <v>0</v>
      </c>
    </row>
    <row r="71" spans="1:10" ht="15">
      <c r="A71" s="171"/>
      <c r="B71" s="163"/>
      <c r="C71" s="166"/>
      <c r="D71" s="88">
        <v>1</v>
      </c>
      <c r="E71" s="66"/>
      <c r="F71" s="89">
        <f>D71*E71</f>
        <v>0</v>
      </c>
      <c r="G71" s="88">
        <v>0.93</v>
      </c>
      <c r="H71" s="103">
        <f>E71*G71</f>
        <v>0</v>
      </c>
      <c r="I71" s="141"/>
      <c r="J71" s="144"/>
    </row>
    <row r="72" spans="1:10" ht="15">
      <c r="A72" s="171"/>
      <c r="B72" s="163"/>
      <c r="C72" s="166"/>
      <c r="D72" s="88">
        <v>0.75</v>
      </c>
      <c r="E72" s="66"/>
      <c r="F72" s="89">
        <f>D72*E72</f>
        <v>0</v>
      </c>
      <c r="G72" s="88">
        <v>0.7</v>
      </c>
      <c r="H72" s="103">
        <f>E72*G72</f>
        <v>0</v>
      </c>
      <c r="I72" s="141"/>
      <c r="J72" s="144"/>
    </row>
    <row r="73" spans="1:10" ht="15.75" thickBot="1">
      <c r="A73" s="172"/>
      <c r="B73" s="164"/>
      <c r="C73" s="167"/>
      <c r="D73" s="91">
        <v>0.5</v>
      </c>
      <c r="E73" s="69"/>
      <c r="F73" s="92">
        <f>D73*E73</f>
        <v>0</v>
      </c>
      <c r="G73" s="91">
        <v>0.47</v>
      </c>
      <c r="H73" s="104">
        <f>E73*G73</f>
        <v>0</v>
      </c>
      <c r="I73" s="142"/>
      <c r="J73" s="145"/>
    </row>
    <row r="74" spans="1:10" ht="15">
      <c r="A74" s="171">
        <v>4</v>
      </c>
      <c r="B74" s="162"/>
      <c r="C74" s="173"/>
      <c r="D74" s="94">
        <v>10</v>
      </c>
      <c r="E74" s="64"/>
      <c r="F74" s="86">
        <f>D74</f>
        <v>10</v>
      </c>
      <c r="G74" s="84">
        <v>9.3</v>
      </c>
      <c r="H74" s="102">
        <f>G74</f>
        <v>9.3</v>
      </c>
      <c r="I74" s="140"/>
      <c r="J74" s="143">
        <f>I74*0.8358</f>
        <v>0</v>
      </c>
    </row>
    <row r="75" spans="1:10" ht="15">
      <c r="A75" s="171"/>
      <c r="B75" s="163"/>
      <c r="C75" s="166"/>
      <c r="D75" s="88">
        <v>1</v>
      </c>
      <c r="E75" s="66"/>
      <c r="F75" s="89">
        <f>D75*E75</f>
        <v>0</v>
      </c>
      <c r="G75" s="88">
        <v>0.93</v>
      </c>
      <c r="H75" s="103">
        <f>E75*G75</f>
        <v>0</v>
      </c>
      <c r="I75" s="141"/>
      <c r="J75" s="144"/>
    </row>
    <row r="76" spans="1:10" ht="15">
      <c r="A76" s="171"/>
      <c r="B76" s="163"/>
      <c r="C76" s="166"/>
      <c r="D76" s="88">
        <v>0.75</v>
      </c>
      <c r="E76" s="66"/>
      <c r="F76" s="89">
        <f>D76*E76</f>
        <v>0</v>
      </c>
      <c r="G76" s="88">
        <v>0.7</v>
      </c>
      <c r="H76" s="103">
        <f>E76*G76</f>
        <v>0</v>
      </c>
      <c r="I76" s="141"/>
      <c r="J76" s="144"/>
    </row>
    <row r="77" spans="1:10" ht="15.75" thickBot="1">
      <c r="A77" s="172"/>
      <c r="B77" s="164"/>
      <c r="C77" s="167"/>
      <c r="D77" s="91">
        <v>0.5</v>
      </c>
      <c r="E77" s="69"/>
      <c r="F77" s="92">
        <f>D77*E77</f>
        <v>0</v>
      </c>
      <c r="G77" s="91">
        <v>0.47</v>
      </c>
      <c r="H77" s="104">
        <f>E77*G77</f>
        <v>0</v>
      </c>
      <c r="I77" s="142"/>
      <c r="J77" s="145"/>
    </row>
    <row r="78" spans="1:10" ht="15">
      <c r="A78" s="171">
        <v>5</v>
      </c>
      <c r="B78" s="163"/>
      <c r="C78" s="173"/>
      <c r="D78" s="94">
        <v>10</v>
      </c>
      <c r="E78" s="64"/>
      <c r="F78" s="86">
        <f>D78</f>
        <v>10</v>
      </c>
      <c r="G78" s="84">
        <v>9.3</v>
      </c>
      <c r="H78" s="102">
        <f>G78</f>
        <v>9.3</v>
      </c>
      <c r="I78" s="140"/>
      <c r="J78" s="143">
        <f>I78*0.8358</f>
        <v>0</v>
      </c>
    </row>
    <row r="79" spans="1:10" ht="15">
      <c r="A79" s="171"/>
      <c r="B79" s="163"/>
      <c r="C79" s="166"/>
      <c r="D79" s="88">
        <v>1</v>
      </c>
      <c r="E79" s="66"/>
      <c r="F79" s="89">
        <f>D79*E79</f>
        <v>0</v>
      </c>
      <c r="G79" s="88">
        <v>0.93</v>
      </c>
      <c r="H79" s="103">
        <f>E79*G79</f>
        <v>0</v>
      </c>
      <c r="I79" s="141"/>
      <c r="J79" s="144"/>
    </row>
    <row r="80" spans="1:10" ht="15">
      <c r="A80" s="171"/>
      <c r="B80" s="163"/>
      <c r="C80" s="166"/>
      <c r="D80" s="88">
        <v>0.75</v>
      </c>
      <c r="E80" s="66"/>
      <c r="F80" s="89">
        <f>D80*E80</f>
        <v>0</v>
      </c>
      <c r="G80" s="88">
        <v>0.7</v>
      </c>
      <c r="H80" s="103">
        <f>E80*G80</f>
        <v>0</v>
      </c>
      <c r="I80" s="141"/>
      <c r="J80" s="144"/>
    </row>
    <row r="81" spans="1:10" ht="15.75" thickBot="1">
      <c r="A81" s="172"/>
      <c r="B81" s="164"/>
      <c r="C81" s="167"/>
      <c r="D81" s="91">
        <v>0.5</v>
      </c>
      <c r="E81" s="69"/>
      <c r="F81" s="92">
        <f>D81*E81</f>
        <v>0</v>
      </c>
      <c r="G81" s="91">
        <v>0.47</v>
      </c>
      <c r="H81" s="104">
        <f>E81*G81</f>
        <v>0</v>
      </c>
      <c r="I81" s="142"/>
      <c r="J81" s="145"/>
    </row>
    <row r="82" spans="1:10" ht="15">
      <c r="A82" s="171">
        <v>6</v>
      </c>
      <c r="B82" s="162"/>
      <c r="C82" s="173"/>
      <c r="D82" s="94">
        <v>10</v>
      </c>
      <c r="E82" s="64"/>
      <c r="F82" s="86">
        <f>D82</f>
        <v>10</v>
      </c>
      <c r="G82" s="84">
        <v>9.3</v>
      </c>
      <c r="H82" s="102">
        <f>G82</f>
        <v>9.3</v>
      </c>
      <c r="I82" s="140"/>
      <c r="J82" s="143">
        <f>I82*0.8358</f>
        <v>0</v>
      </c>
    </row>
    <row r="83" spans="1:10" ht="15">
      <c r="A83" s="171"/>
      <c r="B83" s="163"/>
      <c r="C83" s="166"/>
      <c r="D83" s="88">
        <v>1</v>
      </c>
      <c r="E83" s="66"/>
      <c r="F83" s="89">
        <f>D83*E83</f>
        <v>0</v>
      </c>
      <c r="G83" s="88">
        <v>0.93</v>
      </c>
      <c r="H83" s="103">
        <f>E83*G83</f>
        <v>0</v>
      </c>
      <c r="I83" s="141"/>
      <c r="J83" s="144"/>
    </row>
    <row r="84" spans="1:10" ht="15">
      <c r="A84" s="171"/>
      <c r="B84" s="163"/>
      <c r="C84" s="166"/>
      <c r="D84" s="88">
        <v>0.75</v>
      </c>
      <c r="E84" s="66"/>
      <c r="F84" s="89">
        <f>D84*E84</f>
        <v>0</v>
      </c>
      <c r="G84" s="88">
        <v>0.7</v>
      </c>
      <c r="H84" s="103">
        <f>E84*G84</f>
        <v>0</v>
      </c>
      <c r="I84" s="141"/>
      <c r="J84" s="144"/>
    </row>
    <row r="85" spans="1:10" ht="15.75" thickBot="1">
      <c r="A85" s="172"/>
      <c r="B85" s="164"/>
      <c r="C85" s="167"/>
      <c r="D85" s="91">
        <v>0.5</v>
      </c>
      <c r="E85" s="69"/>
      <c r="F85" s="92">
        <f>D85*E85</f>
        <v>0</v>
      </c>
      <c r="G85" s="91">
        <v>0.47</v>
      </c>
      <c r="H85" s="104">
        <f>E85*G85</f>
        <v>0</v>
      </c>
      <c r="I85" s="142"/>
      <c r="J85" s="145"/>
    </row>
    <row r="86" spans="1:10" ht="15">
      <c r="A86" s="171">
        <v>7</v>
      </c>
      <c r="B86" s="162"/>
      <c r="C86" s="173"/>
      <c r="D86" s="94">
        <v>10</v>
      </c>
      <c r="E86" s="64"/>
      <c r="F86" s="86">
        <f>D86</f>
        <v>10</v>
      </c>
      <c r="G86" s="84">
        <v>9.3</v>
      </c>
      <c r="H86" s="102">
        <f>G86</f>
        <v>9.3</v>
      </c>
      <c r="I86" s="140"/>
      <c r="J86" s="143">
        <f>I86*0.8358</f>
        <v>0</v>
      </c>
    </row>
    <row r="87" spans="1:10" ht="15">
      <c r="A87" s="171"/>
      <c r="B87" s="163"/>
      <c r="C87" s="166"/>
      <c r="D87" s="88">
        <v>1</v>
      </c>
      <c r="E87" s="66"/>
      <c r="F87" s="89">
        <f>D87*E87</f>
        <v>0</v>
      </c>
      <c r="G87" s="88">
        <v>0.93</v>
      </c>
      <c r="H87" s="103">
        <f>E87*G87</f>
        <v>0</v>
      </c>
      <c r="I87" s="141"/>
      <c r="J87" s="144"/>
    </row>
    <row r="88" spans="1:10" ht="15">
      <c r="A88" s="171"/>
      <c r="B88" s="163"/>
      <c r="C88" s="166"/>
      <c r="D88" s="88">
        <v>0.75</v>
      </c>
      <c r="E88" s="66"/>
      <c r="F88" s="89">
        <f>D88*E88</f>
        <v>0</v>
      </c>
      <c r="G88" s="88">
        <v>0.7</v>
      </c>
      <c r="H88" s="103">
        <f>E88*G88</f>
        <v>0</v>
      </c>
      <c r="I88" s="141"/>
      <c r="J88" s="144"/>
    </row>
    <row r="89" spans="1:10" ht="15.75" thickBot="1">
      <c r="A89" s="172"/>
      <c r="B89" s="164"/>
      <c r="C89" s="167"/>
      <c r="D89" s="91">
        <v>0.5</v>
      </c>
      <c r="E89" s="69"/>
      <c r="F89" s="92">
        <f>D89*E89</f>
        <v>0</v>
      </c>
      <c r="G89" s="91">
        <v>0.47</v>
      </c>
      <c r="H89" s="104">
        <f>E89*G89</f>
        <v>0</v>
      </c>
      <c r="I89" s="142"/>
      <c r="J89" s="145"/>
    </row>
    <row r="90" spans="1:10" ht="15">
      <c r="A90" s="171">
        <v>8</v>
      </c>
      <c r="B90" s="162"/>
      <c r="C90" s="174"/>
      <c r="D90" s="94">
        <v>10</v>
      </c>
      <c r="E90" s="64"/>
      <c r="F90" s="86">
        <f>D90</f>
        <v>10</v>
      </c>
      <c r="G90" s="84">
        <v>9.3</v>
      </c>
      <c r="H90" s="102">
        <f>G90</f>
        <v>9.3</v>
      </c>
      <c r="I90" s="140"/>
      <c r="J90" s="143">
        <f>I90*0.8358</f>
        <v>0</v>
      </c>
    </row>
    <row r="91" spans="1:10" ht="15">
      <c r="A91" s="171"/>
      <c r="B91" s="163"/>
      <c r="C91" s="173"/>
      <c r="D91" s="88">
        <v>1</v>
      </c>
      <c r="E91" s="66"/>
      <c r="F91" s="89">
        <f>D91*E91</f>
        <v>0</v>
      </c>
      <c r="G91" s="88">
        <v>0.93</v>
      </c>
      <c r="H91" s="103">
        <f>E91*G91</f>
        <v>0</v>
      </c>
      <c r="I91" s="141"/>
      <c r="J91" s="144"/>
    </row>
    <row r="92" spans="1:10" ht="15">
      <c r="A92" s="171"/>
      <c r="B92" s="163"/>
      <c r="C92" s="180"/>
      <c r="D92" s="88">
        <v>0.75</v>
      </c>
      <c r="E92" s="66"/>
      <c r="F92" s="89">
        <f>D92*E92</f>
        <v>0</v>
      </c>
      <c r="G92" s="88">
        <v>0.7</v>
      </c>
      <c r="H92" s="103">
        <f>E92*G92</f>
        <v>0</v>
      </c>
      <c r="I92" s="141"/>
      <c r="J92" s="144"/>
    </row>
    <row r="93" spans="1:10" ht="15.75" thickBot="1">
      <c r="A93" s="172"/>
      <c r="B93" s="164"/>
      <c r="C93" s="181"/>
      <c r="D93" s="91">
        <v>0.5</v>
      </c>
      <c r="E93" s="69"/>
      <c r="F93" s="92">
        <f>D93*E93</f>
        <v>0</v>
      </c>
      <c r="G93" s="91">
        <v>0.47</v>
      </c>
      <c r="H93" s="104">
        <f>E93*G93</f>
        <v>0</v>
      </c>
      <c r="I93" s="142"/>
      <c r="J93" s="145"/>
    </row>
    <row r="94" spans="1:10" ht="15">
      <c r="A94" s="171">
        <v>9</v>
      </c>
      <c r="B94" s="162"/>
      <c r="C94" s="174"/>
      <c r="D94" s="94">
        <v>10</v>
      </c>
      <c r="E94" s="64"/>
      <c r="F94" s="86">
        <v>10</v>
      </c>
      <c r="G94" s="84">
        <v>9.3</v>
      </c>
      <c r="H94" s="102">
        <f>G94</f>
        <v>9.3</v>
      </c>
      <c r="I94" s="140"/>
      <c r="J94" s="143">
        <f>I94*0.8358</f>
        <v>0</v>
      </c>
    </row>
    <row r="95" spans="1:10" ht="15">
      <c r="A95" s="171"/>
      <c r="B95" s="163"/>
      <c r="C95" s="173"/>
      <c r="D95" s="88">
        <v>1</v>
      </c>
      <c r="E95" s="66"/>
      <c r="F95" s="89">
        <f>D95*E95</f>
        <v>0</v>
      </c>
      <c r="G95" s="88">
        <v>0.93</v>
      </c>
      <c r="H95" s="103">
        <f>E95*G95</f>
        <v>0</v>
      </c>
      <c r="I95" s="141"/>
      <c r="J95" s="144"/>
    </row>
    <row r="96" spans="1:10" ht="15">
      <c r="A96" s="171"/>
      <c r="B96" s="163"/>
      <c r="C96" s="180"/>
      <c r="D96" s="88">
        <v>0.75</v>
      </c>
      <c r="E96" s="66"/>
      <c r="F96" s="89">
        <f>D96*E96</f>
        <v>0</v>
      </c>
      <c r="G96" s="88">
        <v>0.7</v>
      </c>
      <c r="H96" s="103">
        <f>E96*G96</f>
        <v>0</v>
      </c>
      <c r="I96" s="141"/>
      <c r="J96" s="144"/>
    </row>
    <row r="97" spans="1:10" ht="15.75" thickBot="1">
      <c r="A97" s="172"/>
      <c r="B97" s="164"/>
      <c r="C97" s="181"/>
      <c r="D97" s="91">
        <v>0.5</v>
      </c>
      <c r="E97" s="69"/>
      <c r="F97" s="92">
        <f>D97*E97</f>
        <v>0</v>
      </c>
      <c r="G97" s="91">
        <v>0.47</v>
      </c>
      <c r="H97" s="104">
        <f>E97*G97</f>
        <v>0</v>
      </c>
      <c r="I97" s="142"/>
      <c r="J97" s="145"/>
    </row>
    <row r="98" spans="1:10" ht="15">
      <c r="A98" s="171">
        <v>10</v>
      </c>
      <c r="B98" s="162"/>
      <c r="C98" s="174"/>
      <c r="D98" s="94">
        <v>10</v>
      </c>
      <c r="E98" s="64"/>
      <c r="F98" s="86">
        <f>D98</f>
        <v>10</v>
      </c>
      <c r="G98" s="84">
        <v>9.3</v>
      </c>
      <c r="H98" s="102">
        <f>G98</f>
        <v>9.3</v>
      </c>
      <c r="I98" s="140"/>
      <c r="J98" s="143">
        <f>I98*0.8358</f>
        <v>0</v>
      </c>
    </row>
    <row r="99" spans="1:10" ht="15">
      <c r="A99" s="171"/>
      <c r="B99" s="163"/>
      <c r="C99" s="173"/>
      <c r="D99" s="88">
        <v>1</v>
      </c>
      <c r="E99" s="66"/>
      <c r="F99" s="89">
        <f>D99*E99</f>
        <v>0</v>
      </c>
      <c r="G99" s="88">
        <v>0.93</v>
      </c>
      <c r="H99" s="103">
        <f>E99*G99</f>
        <v>0</v>
      </c>
      <c r="I99" s="141"/>
      <c r="J99" s="144"/>
    </row>
    <row r="100" spans="1:10" ht="15">
      <c r="A100" s="171"/>
      <c r="B100" s="163"/>
      <c r="C100" s="180"/>
      <c r="D100" s="88">
        <v>0.75</v>
      </c>
      <c r="E100" s="66"/>
      <c r="F100" s="89">
        <f>D100*E100</f>
        <v>0</v>
      </c>
      <c r="G100" s="88">
        <v>0.7</v>
      </c>
      <c r="H100" s="103">
        <f>E100*G100</f>
        <v>0</v>
      </c>
      <c r="I100" s="141"/>
      <c r="J100" s="144"/>
    </row>
    <row r="101" spans="1:10" ht="15.75" thickBot="1">
      <c r="A101" s="172"/>
      <c r="B101" s="164"/>
      <c r="C101" s="181"/>
      <c r="D101" s="91">
        <v>0.5</v>
      </c>
      <c r="E101" s="69"/>
      <c r="F101" s="89">
        <f>D101*E101</f>
        <v>0</v>
      </c>
      <c r="G101" s="91">
        <v>0.47</v>
      </c>
      <c r="H101" s="103">
        <f>E101*G101</f>
        <v>0</v>
      </c>
      <c r="I101" s="142"/>
      <c r="J101" s="145"/>
    </row>
    <row r="102" spans="1:10" ht="15.75" thickBot="1">
      <c r="A102" s="152" t="s">
        <v>11</v>
      </c>
      <c r="B102" s="153"/>
      <c r="C102" s="154"/>
      <c r="D102" s="70" t="s">
        <v>12</v>
      </c>
      <c r="E102" s="95">
        <f>SUM(E62:E101)</f>
        <v>0</v>
      </c>
      <c r="F102" s="96">
        <f>SUM(F62:F101)</f>
        <v>100</v>
      </c>
      <c r="G102" s="73" t="s">
        <v>12</v>
      </c>
      <c r="H102" s="105">
        <f>SUM(H62:H101)</f>
        <v>92.99999999999999</v>
      </c>
      <c r="I102" s="98">
        <f>SUM(I62:I101)</f>
        <v>0</v>
      </c>
      <c r="J102" s="99">
        <f>SUM(J62:J101)</f>
        <v>0</v>
      </c>
    </row>
    <row r="103" spans="1:10" ht="15">
      <c r="A103" s="31"/>
      <c r="B103" s="31"/>
      <c r="C103" s="31"/>
      <c r="D103" s="31"/>
      <c r="E103" s="106"/>
      <c r="F103" s="107"/>
      <c r="G103" s="33"/>
      <c r="H103" s="39"/>
      <c r="I103" s="108"/>
      <c r="J103" s="109"/>
    </row>
    <row r="105" spans="6:8" ht="15">
      <c r="F105" s="38" t="s">
        <v>16</v>
      </c>
      <c r="G105" s="33"/>
      <c r="H105" s="39">
        <f>SUM(H102+J102)</f>
        <v>92.99999999999999</v>
      </c>
    </row>
    <row r="107" spans="1:8" ht="15">
      <c r="A107" s="61" t="s">
        <v>17</v>
      </c>
      <c r="D107" s="61" t="s">
        <v>17</v>
      </c>
      <c r="H107" s="61" t="s">
        <v>18</v>
      </c>
    </row>
    <row r="108" spans="1:8" ht="15">
      <c r="A108" s="76" t="s">
        <v>19</v>
      </c>
      <c r="B108" s="77"/>
      <c r="D108" s="76" t="s">
        <v>20</v>
      </c>
      <c r="H108" s="76" t="s">
        <v>21</v>
      </c>
    </row>
    <row r="109" spans="1:9" ht="15">
      <c r="A109" s="182" t="s">
        <v>0</v>
      </c>
      <c r="B109" s="182"/>
      <c r="C109" s="44"/>
      <c r="D109" s="1"/>
      <c r="E109" s="1"/>
      <c r="F109" s="1"/>
      <c r="I109" s="49" t="s">
        <v>28</v>
      </c>
    </row>
    <row r="110" spans="1:8" ht="15">
      <c r="A110" s="175" t="s">
        <v>1</v>
      </c>
      <c r="B110" s="175"/>
      <c r="C110" s="45"/>
      <c r="D110" s="1"/>
      <c r="E110" s="1"/>
      <c r="F110" s="1"/>
      <c r="G110" s="1"/>
      <c r="H110" s="1"/>
    </row>
    <row r="111" ht="13.5" customHeight="1" thickBot="1"/>
    <row r="112" spans="1:10" ht="31.5" customHeight="1" thickBot="1">
      <c r="A112" s="194" t="s">
        <v>29</v>
      </c>
      <c r="B112" s="195"/>
      <c r="C112" s="195"/>
      <c r="D112" s="195"/>
      <c r="E112" s="195"/>
      <c r="F112" s="195"/>
      <c r="G112" s="195"/>
      <c r="H112" s="195"/>
      <c r="I112" s="195"/>
      <c r="J112" s="196"/>
    </row>
    <row r="113" spans="1:10" ht="15.75" thickBot="1">
      <c r="A113" s="100"/>
      <c r="B113" s="101"/>
      <c r="C113" s="101" t="s">
        <v>24</v>
      </c>
      <c r="D113" s="101"/>
      <c r="E113" s="101" t="s">
        <v>40</v>
      </c>
      <c r="F113" s="197"/>
      <c r="G113" s="197"/>
      <c r="H113" s="197"/>
      <c r="I113" s="197"/>
      <c r="J113" s="198"/>
    </row>
    <row r="114" spans="1:10" ht="14.25" customHeight="1">
      <c r="A114" s="192" t="s">
        <v>3</v>
      </c>
      <c r="B114" s="148" t="s">
        <v>25</v>
      </c>
      <c r="C114" s="148" t="s">
        <v>5</v>
      </c>
      <c r="D114" s="187" t="s">
        <v>35</v>
      </c>
      <c r="E114" s="148" t="s">
        <v>30</v>
      </c>
      <c r="F114" s="148" t="s">
        <v>9</v>
      </c>
      <c r="G114" s="148" t="s">
        <v>10</v>
      </c>
      <c r="H114" s="148" t="s">
        <v>36</v>
      </c>
      <c r="I114" s="191" t="s">
        <v>31</v>
      </c>
      <c r="J114" s="186"/>
    </row>
    <row r="115" spans="1:12" ht="37.5" customHeight="1" thickBot="1">
      <c r="A115" s="193"/>
      <c r="B115" s="149"/>
      <c r="C115" s="149"/>
      <c r="D115" s="188"/>
      <c r="E115" s="149"/>
      <c r="F115" s="149"/>
      <c r="G115" s="149"/>
      <c r="H115" s="149"/>
      <c r="I115" s="55" t="s">
        <v>14</v>
      </c>
      <c r="J115" s="56" t="s">
        <v>32</v>
      </c>
      <c r="K115" s="46"/>
      <c r="L115" s="46"/>
    </row>
    <row r="116" spans="1:10" ht="15">
      <c r="A116" s="171">
        <v>1</v>
      </c>
      <c r="B116" s="163"/>
      <c r="C116" s="173"/>
      <c r="D116" s="84">
        <v>10</v>
      </c>
      <c r="E116" s="85"/>
      <c r="F116" s="86">
        <f>D116</f>
        <v>10</v>
      </c>
      <c r="G116" s="84">
        <v>9.3</v>
      </c>
      <c r="H116" s="102">
        <f>G116</f>
        <v>9.3</v>
      </c>
      <c r="I116" s="141"/>
      <c r="J116" s="144">
        <f>I116*0.8358</f>
        <v>0</v>
      </c>
    </row>
    <row r="117" spans="1:10" ht="15">
      <c r="A117" s="171"/>
      <c r="B117" s="163"/>
      <c r="C117" s="166"/>
      <c r="D117" s="88">
        <v>1</v>
      </c>
      <c r="E117" s="66"/>
      <c r="F117" s="89">
        <f>D117*E117</f>
        <v>0</v>
      </c>
      <c r="G117" s="88">
        <v>0.93</v>
      </c>
      <c r="H117" s="103">
        <f>E117*G117</f>
        <v>0</v>
      </c>
      <c r="I117" s="141"/>
      <c r="J117" s="144"/>
    </row>
    <row r="118" spans="1:10" ht="15">
      <c r="A118" s="171"/>
      <c r="B118" s="163"/>
      <c r="C118" s="166"/>
      <c r="D118" s="88">
        <v>0.75</v>
      </c>
      <c r="E118" s="66"/>
      <c r="F118" s="89">
        <f>D118*E118</f>
        <v>0</v>
      </c>
      <c r="G118" s="88">
        <v>0.7</v>
      </c>
      <c r="H118" s="103">
        <f>E118*G118</f>
        <v>0</v>
      </c>
      <c r="I118" s="141"/>
      <c r="J118" s="144"/>
    </row>
    <row r="119" spans="1:10" ht="15.75" thickBot="1">
      <c r="A119" s="172"/>
      <c r="B119" s="164"/>
      <c r="C119" s="167"/>
      <c r="D119" s="91">
        <v>0.5</v>
      </c>
      <c r="E119" s="69"/>
      <c r="F119" s="92">
        <f>D119*E119</f>
        <v>0</v>
      </c>
      <c r="G119" s="91">
        <v>0.47</v>
      </c>
      <c r="H119" s="104">
        <f>E119*G119</f>
        <v>0</v>
      </c>
      <c r="I119" s="142"/>
      <c r="J119" s="145"/>
    </row>
    <row r="120" spans="1:10" ht="15">
      <c r="A120" s="171">
        <v>2</v>
      </c>
      <c r="B120" s="162"/>
      <c r="C120" s="173"/>
      <c r="D120" s="94">
        <v>10</v>
      </c>
      <c r="E120" s="64"/>
      <c r="F120" s="86">
        <f>D120</f>
        <v>10</v>
      </c>
      <c r="G120" s="84">
        <v>9.3</v>
      </c>
      <c r="H120" s="102">
        <f>G120</f>
        <v>9.3</v>
      </c>
      <c r="I120" s="140"/>
      <c r="J120" s="143">
        <f>I120*0.8358</f>
        <v>0</v>
      </c>
    </row>
    <row r="121" spans="1:10" ht="15">
      <c r="A121" s="171"/>
      <c r="B121" s="163"/>
      <c r="C121" s="166"/>
      <c r="D121" s="88">
        <v>1</v>
      </c>
      <c r="E121" s="66"/>
      <c r="F121" s="89">
        <f>D121*E121</f>
        <v>0</v>
      </c>
      <c r="G121" s="88">
        <v>0.93</v>
      </c>
      <c r="H121" s="103">
        <f>E121*G121</f>
        <v>0</v>
      </c>
      <c r="I121" s="141"/>
      <c r="J121" s="144"/>
    </row>
    <row r="122" spans="1:10" ht="15">
      <c r="A122" s="171"/>
      <c r="B122" s="163"/>
      <c r="C122" s="166"/>
      <c r="D122" s="88">
        <v>0.75</v>
      </c>
      <c r="E122" s="66"/>
      <c r="F122" s="89">
        <f>D122*E122</f>
        <v>0</v>
      </c>
      <c r="G122" s="88">
        <v>0.7</v>
      </c>
      <c r="H122" s="103">
        <f>E122*G122</f>
        <v>0</v>
      </c>
      <c r="I122" s="141"/>
      <c r="J122" s="144"/>
    </row>
    <row r="123" spans="1:10" ht="15.75" thickBot="1">
      <c r="A123" s="172"/>
      <c r="B123" s="164"/>
      <c r="C123" s="167"/>
      <c r="D123" s="91">
        <v>0.5</v>
      </c>
      <c r="E123" s="69"/>
      <c r="F123" s="92">
        <f>D123*E123</f>
        <v>0</v>
      </c>
      <c r="G123" s="91">
        <v>0.47</v>
      </c>
      <c r="H123" s="104">
        <f>E123*G123</f>
        <v>0</v>
      </c>
      <c r="I123" s="142"/>
      <c r="J123" s="145"/>
    </row>
    <row r="124" spans="1:10" ht="15">
      <c r="A124" s="171">
        <v>3</v>
      </c>
      <c r="B124" s="162"/>
      <c r="C124" s="173"/>
      <c r="D124" s="94">
        <v>10</v>
      </c>
      <c r="E124" s="64"/>
      <c r="F124" s="86">
        <f>D124</f>
        <v>10</v>
      </c>
      <c r="G124" s="84">
        <v>9.3</v>
      </c>
      <c r="H124" s="102">
        <f>G124</f>
        <v>9.3</v>
      </c>
      <c r="I124" s="140"/>
      <c r="J124" s="143">
        <f>I124*0.8358</f>
        <v>0</v>
      </c>
    </row>
    <row r="125" spans="1:10" ht="15">
      <c r="A125" s="171"/>
      <c r="B125" s="163"/>
      <c r="C125" s="166"/>
      <c r="D125" s="88">
        <v>1</v>
      </c>
      <c r="E125" s="66"/>
      <c r="F125" s="89">
        <f>D125*E125</f>
        <v>0</v>
      </c>
      <c r="G125" s="88">
        <v>0.93</v>
      </c>
      <c r="H125" s="103">
        <f>E125*G125</f>
        <v>0</v>
      </c>
      <c r="I125" s="141"/>
      <c r="J125" s="144"/>
    </row>
    <row r="126" spans="1:10" ht="15">
      <c r="A126" s="171"/>
      <c r="B126" s="163"/>
      <c r="C126" s="166"/>
      <c r="D126" s="88">
        <v>0.75</v>
      </c>
      <c r="E126" s="66"/>
      <c r="F126" s="89">
        <f>D126*E126</f>
        <v>0</v>
      </c>
      <c r="G126" s="88">
        <v>0.7</v>
      </c>
      <c r="H126" s="103">
        <f>E126*G126</f>
        <v>0</v>
      </c>
      <c r="I126" s="141"/>
      <c r="J126" s="144"/>
    </row>
    <row r="127" spans="1:10" ht="15.75" thickBot="1">
      <c r="A127" s="172"/>
      <c r="B127" s="164"/>
      <c r="C127" s="167"/>
      <c r="D127" s="91">
        <v>0.5</v>
      </c>
      <c r="E127" s="69"/>
      <c r="F127" s="92">
        <f>D127*E127</f>
        <v>0</v>
      </c>
      <c r="G127" s="91">
        <v>0.47</v>
      </c>
      <c r="H127" s="104">
        <f>E127*G127</f>
        <v>0</v>
      </c>
      <c r="I127" s="142"/>
      <c r="J127" s="145"/>
    </row>
    <row r="128" spans="1:10" ht="15">
      <c r="A128" s="171">
        <v>4</v>
      </c>
      <c r="B128" s="162"/>
      <c r="C128" s="173"/>
      <c r="D128" s="94">
        <v>10</v>
      </c>
      <c r="E128" s="64"/>
      <c r="F128" s="86">
        <f>D128</f>
        <v>10</v>
      </c>
      <c r="G128" s="84">
        <v>9.3</v>
      </c>
      <c r="H128" s="102">
        <f>G128</f>
        <v>9.3</v>
      </c>
      <c r="I128" s="140"/>
      <c r="J128" s="143">
        <f>I128*0.8358</f>
        <v>0</v>
      </c>
    </row>
    <row r="129" spans="1:10" ht="15">
      <c r="A129" s="171"/>
      <c r="B129" s="163"/>
      <c r="C129" s="166"/>
      <c r="D129" s="88">
        <v>1</v>
      </c>
      <c r="E129" s="66"/>
      <c r="F129" s="89">
        <f>D129*E129</f>
        <v>0</v>
      </c>
      <c r="G129" s="88">
        <v>0.93</v>
      </c>
      <c r="H129" s="103">
        <f>E129*G129</f>
        <v>0</v>
      </c>
      <c r="I129" s="141"/>
      <c r="J129" s="144"/>
    </row>
    <row r="130" spans="1:10" ht="15">
      <c r="A130" s="171"/>
      <c r="B130" s="163"/>
      <c r="C130" s="166"/>
      <c r="D130" s="88">
        <v>0.75</v>
      </c>
      <c r="E130" s="66"/>
      <c r="F130" s="89">
        <f>D130*E130</f>
        <v>0</v>
      </c>
      <c r="G130" s="88">
        <v>0.7</v>
      </c>
      <c r="H130" s="103">
        <f>E130*G130</f>
        <v>0</v>
      </c>
      <c r="I130" s="141"/>
      <c r="J130" s="144"/>
    </row>
    <row r="131" spans="1:10" ht="15.75" thickBot="1">
      <c r="A131" s="172"/>
      <c r="B131" s="164"/>
      <c r="C131" s="167"/>
      <c r="D131" s="91">
        <v>0.5</v>
      </c>
      <c r="E131" s="69"/>
      <c r="F131" s="92">
        <f>D131*E131</f>
        <v>0</v>
      </c>
      <c r="G131" s="91">
        <v>0.47</v>
      </c>
      <c r="H131" s="104">
        <f>E131*G131</f>
        <v>0</v>
      </c>
      <c r="I131" s="142"/>
      <c r="J131" s="145"/>
    </row>
    <row r="132" spans="1:10" ht="15">
      <c r="A132" s="171">
        <v>5</v>
      </c>
      <c r="B132" s="163"/>
      <c r="C132" s="173"/>
      <c r="D132" s="94">
        <v>10</v>
      </c>
      <c r="E132" s="64"/>
      <c r="F132" s="86">
        <f>D132</f>
        <v>10</v>
      </c>
      <c r="G132" s="84">
        <v>9.3</v>
      </c>
      <c r="H132" s="102">
        <f>G132</f>
        <v>9.3</v>
      </c>
      <c r="I132" s="140"/>
      <c r="J132" s="143">
        <f>I132*0.8358</f>
        <v>0</v>
      </c>
    </row>
    <row r="133" spans="1:10" ht="15">
      <c r="A133" s="171"/>
      <c r="B133" s="163"/>
      <c r="C133" s="166"/>
      <c r="D133" s="88">
        <v>1</v>
      </c>
      <c r="E133" s="66"/>
      <c r="F133" s="89">
        <f>D133*E133</f>
        <v>0</v>
      </c>
      <c r="G133" s="88">
        <v>0.93</v>
      </c>
      <c r="H133" s="103">
        <f>E133*G133</f>
        <v>0</v>
      </c>
      <c r="I133" s="141"/>
      <c r="J133" s="144"/>
    </row>
    <row r="134" spans="1:10" ht="15">
      <c r="A134" s="171"/>
      <c r="B134" s="163"/>
      <c r="C134" s="166"/>
      <c r="D134" s="88">
        <v>0.75</v>
      </c>
      <c r="E134" s="66"/>
      <c r="F134" s="89">
        <f>D134*E134</f>
        <v>0</v>
      </c>
      <c r="G134" s="88">
        <v>0.7</v>
      </c>
      <c r="H134" s="103">
        <f>E134*G134</f>
        <v>0</v>
      </c>
      <c r="I134" s="141"/>
      <c r="J134" s="144"/>
    </row>
    <row r="135" spans="1:10" ht="15.75" thickBot="1">
      <c r="A135" s="172"/>
      <c r="B135" s="164"/>
      <c r="C135" s="167"/>
      <c r="D135" s="91">
        <v>0.5</v>
      </c>
      <c r="E135" s="69"/>
      <c r="F135" s="92">
        <f>D135*E135</f>
        <v>0</v>
      </c>
      <c r="G135" s="91">
        <v>0.47</v>
      </c>
      <c r="H135" s="104">
        <f>E135*G135</f>
        <v>0</v>
      </c>
      <c r="I135" s="142"/>
      <c r="J135" s="145"/>
    </row>
    <row r="136" spans="1:10" ht="15">
      <c r="A136" s="171">
        <v>6</v>
      </c>
      <c r="B136" s="162"/>
      <c r="C136" s="173"/>
      <c r="D136" s="94">
        <v>10</v>
      </c>
      <c r="E136" s="64"/>
      <c r="F136" s="86">
        <f>D136</f>
        <v>10</v>
      </c>
      <c r="G136" s="84">
        <v>9.3</v>
      </c>
      <c r="H136" s="102">
        <f>G136</f>
        <v>9.3</v>
      </c>
      <c r="I136" s="140"/>
      <c r="J136" s="143">
        <f>I136*0.8358</f>
        <v>0</v>
      </c>
    </row>
    <row r="137" spans="1:10" ht="15">
      <c r="A137" s="171"/>
      <c r="B137" s="163"/>
      <c r="C137" s="166"/>
      <c r="D137" s="88">
        <v>1</v>
      </c>
      <c r="E137" s="66"/>
      <c r="F137" s="89">
        <f>D137*E137</f>
        <v>0</v>
      </c>
      <c r="G137" s="88">
        <v>0.93</v>
      </c>
      <c r="H137" s="103">
        <f>E137*G137</f>
        <v>0</v>
      </c>
      <c r="I137" s="141"/>
      <c r="J137" s="144"/>
    </row>
    <row r="138" spans="1:10" ht="15">
      <c r="A138" s="171"/>
      <c r="B138" s="163"/>
      <c r="C138" s="166"/>
      <c r="D138" s="88">
        <v>0.75</v>
      </c>
      <c r="E138" s="66"/>
      <c r="F138" s="89">
        <f>D138*E138</f>
        <v>0</v>
      </c>
      <c r="G138" s="88">
        <v>0.7</v>
      </c>
      <c r="H138" s="103">
        <f>E138*G138</f>
        <v>0</v>
      </c>
      <c r="I138" s="141"/>
      <c r="J138" s="144"/>
    </row>
    <row r="139" spans="1:10" ht="15.75" thickBot="1">
      <c r="A139" s="172"/>
      <c r="B139" s="164"/>
      <c r="C139" s="167"/>
      <c r="D139" s="91">
        <v>0.5</v>
      </c>
      <c r="E139" s="69"/>
      <c r="F139" s="92">
        <f>D139*E139</f>
        <v>0</v>
      </c>
      <c r="G139" s="91">
        <v>0.47</v>
      </c>
      <c r="H139" s="104">
        <f>E139*G139</f>
        <v>0</v>
      </c>
      <c r="I139" s="142"/>
      <c r="J139" s="145"/>
    </row>
    <row r="140" spans="1:10" ht="15">
      <c r="A140" s="171">
        <v>7</v>
      </c>
      <c r="B140" s="162"/>
      <c r="C140" s="173"/>
      <c r="D140" s="94">
        <v>10</v>
      </c>
      <c r="E140" s="64"/>
      <c r="F140" s="86">
        <f>D140</f>
        <v>10</v>
      </c>
      <c r="G140" s="84">
        <v>9.3</v>
      </c>
      <c r="H140" s="102">
        <f>G140</f>
        <v>9.3</v>
      </c>
      <c r="I140" s="140"/>
      <c r="J140" s="143">
        <f>I140*0.8358</f>
        <v>0</v>
      </c>
    </row>
    <row r="141" spans="1:10" ht="15">
      <c r="A141" s="171"/>
      <c r="B141" s="163"/>
      <c r="C141" s="166"/>
      <c r="D141" s="88">
        <v>1</v>
      </c>
      <c r="E141" s="66"/>
      <c r="F141" s="89">
        <f>D141*E141</f>
        <v>0</v>
      </c>
      <c r="G141" s="88">
        <v>0.93</v>
      </c>
      <c r="H141" s="103">
        <f>E141*G141</f>
        <v>0</v>
      </c>
      <c r="I141" s="141"/>
      <c r="J141" s="144"/>
    </row>
    <row r="142" spans="1:10" ht="15">
      <c r="A142" s="171"/>
      <c r="B142" s="163"/>
      <c r="C142" s="166"/>
      <c r="D142" s="88">
        <v>0.75</v>
      </c>
      <c r="E142" s="66"/>
      <c r="F142" s="89">
        <f>D142*E142</f>
        <v>0</v>
      </c>
      <c r="G142" s="88">
        <v>0.7</v>
      </c>
      <c r="H142" s="103">
        <f>E142*G142</f>
        <v>0</v>
      </c>
      <c r="I142" s="141"/>
      <c r="J142" s="144"/>
    </row>
    <row r="143" spans="1:10" ht="15.75" thickBot="1">
      <c r="A143" s="172"/>
      <c r="B143" s="164"/>
      <c r="C143" s="167"/>
      <c r="D143" s="91">
        <v>0.5</v>
      </c>
      <c r="E143" s="69"/>
      <c r="F143" s="92">
        <f>D143*E143</f>
        <v>0</v>
      </c>
      <c r="G143" s="91">
        <v>0.47</v>
      </c>
      <c r="H143" s="104">
        <f>E143*G143</f>
        <v>0</v>
      </c>
      <c r="I143" s="142"/>
      <c r="J143" s="145"/>
    </row>
    <row r="144" spans="1:10" ht="15">
      <c r="A144" s="171">
        <v>8</v>
      </c>
      <c r="B144" s="162"/>
      <c r="C144" s="174"/>
      <c r="D144" s="94">
        <v>10</v>
      </c>
      <c r="E144" s="64"/>
      <c r="F144" s="86">
        <f>D144</f>
        <v>10</v>
      </c>
      <c r="G144" s="84">
        <v>9.3</v>
      </c>
      <c r="H144" s="102">
        <f>G144</f>
        <v>9.3</v>
      </c>
      <c r="I144" s="140"/>
      <c r="J144" s="143">
        <f>I144*0.8358</f>
        <v>0</v>
      </c>
    </row>
    <row r="145" spans="1:10" ht="15">
      <c r="A145" s="171"/>
      <c r="B145" s="163"/>
      <c r="C145" s="173"/>
      <c r="D145" s="88">
        <v>1</v>
      </c>
      <c r="E145" s="66"/>
      <c r="F145" s="89">
        <f>D145*E145</f>
        <v>0</v>
      </c>
      <c r="G145" s="88">
        <v>0.93</v>
      </c>
      <c r="H145" s="103">
        <f>E145*G145</f>
        <v>0</v>
      </c>
      <c r="I145" s="141"/>
      <c r="J145" s="144"/>
    </row>
    <row r="146" spans="1:10" ht="15">
      <c r="A146" s="171"/>
      <c r="B146" s="163"/>
      <c r="C146" s="180"/>
      <c r="D146" s="88">
        <v>0.75</v>
      </c>
      <c r="E146" s="66"/>
      <c r="F146" s="89">
        <f>D146*E146</f>
        <v>0</v>
      </c>
      <c r="G146" s="88">
        <v>0.7</v>
      </c>
      <c r="H146" s="103">
        <f>E146*G146</f>
        <v>0</v>
      </c>
      <c r="I146" s="141"/>
      <c r="J146" s="144"/>
    </row>
    <row r="147" spans="1:10" ht="15.75" thickBot="1">
      <c r="A147" s="172"/>
      <c r="B147" s="164"/>
      <c r="C147" s="181"/>
      <c r="D147" s="91">
        <v>0.5</v>
      </c>
      <c r="E147" s="69"/>
      <c r="F147" s="92">
        <f>D147*E147</f>
        <v>0</v>
      </c>
      <c r="G147" s="91">
        <v>0.47</v>
      </c>
      <c r="H147" s="104">
        <f>E147*G147</f>
        <v>0</v>
      </c>
      <c r="I147" s="142"/>
      <c r="J147" s="145"/>
    </row>
    <row r="148" spans="1:10" ht="15">
      <c r="A148" s="171">
        <v>9</v>
      </c>
      <c r="B148" s="162"/>
      <c r="C148" s="174"/>
      <c r="D148" s="94">
        <v>10</v>
      </c>
      <c r="E148" s="64"/>
      <c r="F148" s="86">
        <v>10</v>
      </c>
      <c r="G148" s="84">
        <v>9.3</v>
      </c>
      <c r="H148" s="102">
        <f>G148</f>
        <v>9.3</v>
      </c>
      <c r="I148" s="140"/>
      <c r="J148" s="143">
        <f>I148*0.8358</f>
        <v>0</v>
      </c>
    </row>
    <row r="149" spans="1:10" ht="15">
      <c r="A149" s="171"/>
      <c r="B149" s="163"/>
      <c r="C149" s="173"/>
      <c r="D149" s="88">
        <v>1</v>
      </c>
      <c r="E149" s="66"/>
      <c r="F149" s="89">
        <f>D149*E149</f>
        <v>0</v>
      </c>
      <c r="G149" s="88">
        <v>0.93</v>
      </c>
      <c r="H149" s="103">
        <f>E149*G149</f>
        <v>0</v>
      </c>
      <c r="I149" s="141"/>
      <c r="J149" s="144"/>
    </row>
    <row r="150" spans="1:10" ht="15">
      <c r="A150" s="171"/>
      <c r="B150" s="163"/>
      <c r="C150" s="180"/>
      <c r="D150" s="88">
        <v>0.75</v>
      </c>
      <c r="E150" s="66"/>
      <c r="F150" s="89">
        <f>D150*E150</f>
        <v>0</v>
      </c>
      <c r="G150" s="88">
        <v>0.7</v>
      </c>
      <c r="H150" s="103">
        <f>E150*G150</f>
        <v>0</v>
      </c>
      <c r="I150" s="141"/>
      <c r="J150" s="144"/>
    </row>
    <row r="151" spans="1:10" ht="15.75" thickBot="1">
      <c r="A151" s="172"/>
      <c r="B151" s="164"/>
      <c r="C151" s="181"/>
      <c r="D151" s="91">
        <v>0.5</v>
      </c>
      <c r="E151" s="69"/>
      <c r="F151" s="92">
        <f>D151*E151</f>
        <v>0</v>
      </c>
      <c r="G151" s="91">
        <v>0.47</v>
      </c>
      <c r="H151" s="104">
        <f>E151*G151</f>
        <v>0</v>
      </c>
      <c r="I151" s="142"/>
      <c r="J151" s="145"/>
    </row>
    <row r="152" spans="1:10" ht="15">
      <c r="A152" s="171">
        <v>10</v>
      </c>
      <c r="B152" s="162"/>
      <c r="C152" s="174"/>
      <c r="D152" s="94">
        <v>10</v>
      </c>
      <c r="E152" s="64"/>
      <c r="F152" s="86">
        <f>D152</f>
        <v>10</v>
      </c>
      <c r="G152" s="84">
        <v>9.3</v>
      </c>
      <c r="H152" s="102">
        <f>G152</f>
        <v>9.3</v>
      </c>
      <c r="I152" s="140"/>
      <c r="J152" s="143">
        <f>I152*0.8358</f>
        <v>0</v>
      </c>
    </row>
    <row r="153" spans="1:10" ht="15">
      <c r="A153" s="171"/>
      <c r="B153" s="163"/>
      <c r="C153" s="173"/>
      <c r="D153" s="88">
        <v>1</v>
      </c>
      <c r="E153" s="66"/>
      <c r="F153" s="89">
        <f>D153*E153</f>
        <v>0</v>
      </c>
      <c r="G153" s="88">
        <v>0.93</v>
      </c>
      <c r="H153" s="103">
        <f>E153*G153</f>
        <v>0</v>
      </c>
      <c r="I153" s="141"/>
      <c r="J153" s="144"/>
    </row>
    <row r="154" spans="1:10" ht="15">
      <c r="A154" s="171"/>
      <c r="B154" s="163"/>
      <c r="C154" s="180"/>
      <c r="D154" s="88">
        <v>0.75</v>
      </c>
      <c r="E154" s="66"/>
      <c r="F154" s="89">
        <f>D154*E154</f>
        <v>0</v>
      </c>
      <c r="G154" s="88">
        <v>0.7</v>
      </c>
      <c r="H154" s="103">
        <f>E154*G154</f>
        <v>0</v>
      </c>
      <c r="I154" s="141"/>
      <c r="J154" s="144"/>
    </row>
    <row r="155" spans="1:10" ht="15.75" thickBot="1">
      <c r="A155" s="172"/>
      <c r="B155" s="164"/>
      <c r="C155" s="181"/>
      <c r="D155" s="91">
        <v>0.5</v>
      </c>
      <c r="E155" s="69"/>
      <c r="F155" s="89">
        <f>D155*E155</f>
        <v>0</v>
      </c>
      <c r="G155" s="91">
        <v>0.47</v>
      </c>
      <c r="H155" s="103">
        <f>E155*G155</f>
        <v>0</v>
      </c>
      <c r="I155" s="142"/>
      <c r="J155" s="145"/>
    </row>
    <row r="156" spans="1:10" ht="15.75" thickBot="1">
      <c r="A156" s="152" t="s">
        <v>11</v>
      </c>
      <c r="B156" s="153"/>
      <c r="C156" s="154"/>
      <c r="D156" s="70" t="s">
        <v>12</v>
      </c>
      <c r="E156" s="95">
        <f>SUM(E116:E155)</f>
        <v>0</v>
      </c>
      <c r="F156" s="96">
        <f>SUM(F116:F155)</f>
        <v>100</v>
      </c>
      <c r="G156" s="73" t="s">
        <v>12</v>
      </c>
      <c r="H156" s="105">
        <f>SUM(H116:H155)</f>
        <v>92.99999999999999</v>
      </c>
      <c r="I156" s="98">
        <f>SUM(I116:I155)</f>
        <v>0</v>
      </c>
      <c r="J156" s="99">
        <f>SUM(J116:J155)</f>
        <v>0</v>
      </c>
    </row>
    <row r="157" spans="1:10" ht="15">
      <c r="A157" s="31"/>
      <c r="B157" s="31"/>
      <c r="C157" s="31"/>
      <c r="D157" s="31"/>
      <c r="E157" s="106"/>
      <c r="F157" s="107"/>
      <c r="G157" s="33"/>
      <c r="H157" s="39"/>
      <c r="I157" s="108"/>
      <c r="J157" s="109"/>
    </row>
    <row r="159" spans="6:8" ht="15">
      <c r="F159" s="38" t="s">
        <v>16</v>
      </c>
      <c r="G159" s="33"/>
      <c r="H159" s="39">
        <f>SUM(H156+J156)</f>
        <v>92.99999999999999</v>
      </c>
    </row>
    <row r="161" spans="1:8" ht="15">
      <c r="A161" s="61" t="s">
        <v>17</v>
      </c>
      <c r="D161" s="61" t="s">
        <v>17</v>
      </c>
      <c r="H161" s="61" t="s">
        <v>18</v>
      </c>
    </row>
    <row r="162" spans="1:8" ht="15">
      <c r="A162" s="76" t="s">
        <v>19</v>
      </c>
      <c r="B162" s="77"/>
      <c r="D162" s="76" t="s">
        <v>20</v>
      </c>
      <c r="H162" s="76" t="s">
        <v>21</v>
      </c>
    </row>
    <row r="163" spans="1:9" ht="19.5" customHeight="1">
      <c r="A163" s="182" t="s">
        <v>0</v>
      </c>
      <c r="B163" s="182"/>
      <c r="C163" s="44"/>
      <c r="D163" s="1"/>
      <c r="E163" s="1"/>
      <c r="F163" s="1"/>
      <c r="G163" s="44"/>
      <c r="H163" s="43"/>
      <c r="I163" s="49" t="s">
        <v>28</v>
      </c>
    </row>
    <row r="164" spans="1:8" ht="15">
      <c r="A164" s="175" t="s">
        <v>1</v>
      </c>
      <c r="B164" s="175"/>
      <c r="C164" s="45"/>
      <c r="D164" s="1"/>
      <c r="E164" s="1"/>
      <c r="F164" s="1"/>
      <c r="G164" s="1"/>
      <c r="H164" s="1"/>
    </row>
    <row r="165" ht="15.75" thickBot="1"/>
    <row r="166" spans="1:10" ht="33.75" customHeight="1" thickBot="1">
      <c r="A166" s="194" t="s">
        <v>29</v>
      </c>
      <c r="B166" s="195"/>
      <c r="C166" s="195"/>
      <c r="D166" s="195"/>
      <c r="E166" s="195"/>
      <c r="F166" s="195"/>
      <c r="G166" s="195"/>
      <c r="H166" s="195"/>
      <c r="I166" s="195"/>
      <c r="J166" s="196"/>
    </row>
    <row r="167" spans="1:10" ht="15.75" thickBot="1">
      <c r="A167" s="100"/>
      <c r="B167" s="101"/>
      <c r="C167" s="101" t="s">
        <v>24</v>
      </c>
      <c r="D167" s="101"/>
      <c r="E167" s="101" t="s">
        <v>40</v>
      </c>
      <c r="F167" s="197"/>
      <c r="G167" s="197"/>
      <c r="H167" s="197"/>
      <c r="I167" s="197"/>
      <c r="J167" s="198"/>
    </row>
    <row r="168" spans="1:10" ht="15" customHeight="1">
      <c r="A168" s="192" t="s">
        <v>3</v>
      </c>
      <c r="B168" s="148" t="s">
        <v>25</v>
      </c>
      <c r="C168" s="148" t="s">
        <v>5</v>
      </c>
      <c r="D168" s="187" t="s">
        <v>35</v>
      </c>
      <c r="E168" s="148" t="s">
        <v>30</v>
      </c>
      <c r="F168" s="148" t="s">
        <v>9</v>
      </c>
      <c r="G168" s="148" t="s">
        <v>10</v>
      </c>
      <c r="H168" s="148" t="s">
        <v>36</v>
      </c>
      <c r="I168" s="191" t="s">
        <v>31</v>
      </c>
      <c r="J168" s="186"/>
    </row>
    <row r="169" spans="1:12" ht="40.5" customHeight="1" thickBot="1">
      <c r="A169" s="193"/>
      <c r="B169" s="149"/>
      <c r="C169" s="149"/>
      <c r="D169" s="188"/>
      <c r="E169" s="149"/>
      <c r="F169" s="149"/>
      <c r="G169" s="149"/>
      <c r="H169" s="149"/>
      <c r="I169" s="55" t="s">
        <v>14</v>
      </c>
      <c r="J169" s="56" t="s">
        <v>32</v>
      </c>
      <c r="K169" s="46"/>
      <c r="L169" s="46"/>
    </row>
    <row r="170" spans="1:10" ht="15">
      <c r="A170" s="171">
        <v>1</v>
      </c>
      <c r="B170" s="163"/>
      <c r="C170" s="173"/>
      <c r="D170" s="84">
        <v>10</v>
      </c>
      <c r="E170" s="85"/>
      <c r="F170" s="86">
        <f>D170</f>
        <v>10</v>
      </c>
      <c r="G170" s="84">
        <v>9.3</v>
      </c>
      <c r="H170" s="102">
        <f>G170</f>
        <v>9.3</v>
      </c>
      <c r="I170" s="141"/>
      <c r="J170" s="144">
        <f>I170*0.8358</f>
        <v>0</v>
      </c>
    </row>
    <row r="171" spans="1:10" ht="15">
      <c r="A171" s="171"/>
      <c r="B171" s="163"/>
      <c r="C171" s="166"/>
      <c r="D171" s="88">
        <v>1</v>
      </c>
      <c r="E171" s="66"/>
      <c r="F171" s="89">
        <f>D171*E171</f>
        <v>0</v>
      </c>
      <c r="G171" s="88">
        <v>0.93</v>
      </c>
      <c r="H171" s="103">
        <f>E171*G171</f>
        <v>0</v>
      </c>
      <c r="I171" s="141"/>
      <c r="J171" s="144"/>
    </row>
    <row r="172" spans="1:10" ht="15">
      <c r="A172" s="171"/>
      <c r="B172" s="163"/>
      <c r="C172" s="166"/>
      <c r="D172" s="88">
        <v>0.75</v>
      </c>
      <c r="E172" s="66"/>
      <c r="F172" s="89">
        <f>D172*E172</f>
        <v>0</v>
      </c>
      <c r="G172" s="88">
        <v>0.7</v>
      </c>
      <c r="H172" s="103">
        <f>E172*G172</f>
        <v>0</v>
      </c>
      <c r="I172" s="141"/>
      <c r="J172" s="144"/>
    </row>
    <row r="173" spans="1:10" ht="15.75" thickBot="1">
      <c r="A173" s="172"/>
      <c r="B173" s="164"/>
      <c r="C173" s="167"/>
      <c r="D173" s="91">
        <v>0.5</v>
      </c>
      <c r="E173" s="69"/>
      <c r="F173" s="92">
        <f>D173*E173</f>
        <v>0</v>
      </c>
      <c r="G173" s="91">
        <v>0.47</v>
      </c>
      <c r="H173" s="104">
        <f>E173*G173</f>
        <v>0</v>
      </c>
      <c r="I173" s="142"/>
      <c r="J173" s="145"/>
    </row>
    <row r="174" spans="1:10" ht="15">
      <c r="A174" s="171">
        <v>2</v>
      </c>
      <c r="B174" s="162"/>
      <c r="C174" s="173"/>
      <c r="D174" s="94">
        <v>10</v>
      </c>
      <c r="E174" s="64"/>
      <c r="F174" s="86">
        <f>D174</f>
        <v>10</v>
      </c>
      <c r="G174" s="84">
        <v>9.3</v>
      </c>
      <c r="H174" s="102">
        <f>G174</f>
        <v>9.3</v>
      </c>
      <c r="I174" s="140"/>
      <c r="J174" s="143">
        <f>I174*0.8358</f>
        <v>0</v>
      </c>
    </row>
    <row r="175" spans="1:10" ht="15">
      <c r="A175" s="171"/>
      <c r="B175" s="163"/>
      <c r="C175" s="166"/>
      <c r="D175" s="88">
        <v>1</v>
      </c>
      <c r="E175" s="66"/>
      <c r="F175" s="89">
        <f>D175*E175</f>
        <v>0</v>
      </c>
      <c r="G175" s="88">
        <v>0.93</v>
      </c>
      <c r="H175" s="103">
        <f>E175*G175</f>
        <v>0</v>
      </c>
      <c r="I175" s="141"/>
      <c r="J175" s="144"/>
    </row>
    <row r="176" spans="1:10" ht="15">
      <c r="A176" s="171"/>
      <c r="B176" s="163"/>
      <c r="C176" s="166"/>
      <c r="D176" s="88">
        <v>0.75</v>
      </c>
      <c r="E176" s="66"/>
      <c r="F176" s="89">
        <f>D176*E176</f>
        <v>0</v>
      </c>
      <c r="G176" s="88">
        <v>0.7</v>
      </c>
      <c r="H176" s="103">
        <f>E176*G176</f>
        <v>0</v>
      </c>
      <c r="I176" s="141"/>
      <c r="J176" s="144"/>
    </row>
    <row r="177" spans="1:10" ht="15.75" thickBot="1">
      <c r="A177" s="172"/>
      <c r="B177" s="164"/>
      <c r="C177" s="167"/>
      <c r="D177" s="91">
        <v>0.5</v>
      </c>
      <c r="E177" s="69"/>
      <c r="F177" s="92">
        <f>D177*E177</f>
        <v>0</v>
      </c>
      <c r="G177" s="91">
        <v>0.47</v>
      </c>
      <c r="H177" s="104">
        <f>E177*G177</f>
        <v>0</v>
      </c>
      <c r="I177" s="142"/>
      <c r="J177" s="145"/>
    </row>
    <row r="178" spans="1:10" ht="15">
      <c r="A178" s="171">
        <v>3</v>
      </c>
      <c r="B178" s="162"/>
      <c r="C178" s="173"/>
      <c r="D178" s="94">
        <v>10</v>
      </c>
      <c r="E178" s="64"/>
      <c r="F178" s="86">
        <f>D178</f>
        <v>10</v>
      </c>
      <c r="G178" s="84">
        <v>9.3</v>
      </c>
      <c r="H178" s="102">
        <f>G178</f>
        <v>9.3</v>
      </c>
      <c r="I178" s="140"/>
      <c r="J178" s="143">
        <f>I178*0.8358</f>
        <v>0</v>
      </c>
    </row>
    <row r="179" spans="1:10" ht="15">
      <c r="A179" s="171"/>
      <c r="B179" s="163"/>
      <c r="C179" s="166"/>
      <c r="D179" s="88">
        <v>1</v>
      </c>
      <c r="E179" s="66"/>
      <c r="F179" s="89">
        <f>D179*E179</f>
        <v>0</v>
      </c>
      <c r="G179" s="88">
        <v>0.93</v>
      </c>
      <c r="H179" s="103">
        <f>E179*G179</f>
        <v>0</v>
      </c>
      <c r="I179" s="141"/>
      <c r="J179" s="144"/>
    </row>
    <row r="180" spans="1:10" ht="15">
      <c r="A180" s="171"/>
      <c r="B180" s="163"/>
      <c r="C180" s="166"/>
      <c r="D180" s="88">
        <v>0.75</v>
      </c>
      <c r="E180" s="66"/>
      <c r="F180" s="89">
        <f>D180*E180</f>
        <v>0</v>
      </c>
      <c r="G180" s="88">
        <v>0.7</v>
      </c>
      <c r="H180" s="103">
        <f>E180*G180</f>
        <v>0</v>
      </c>
      <c r="I180" s="141"/>
      <c r="J180" s="144"/>
    </row>
    <row r="181" spans="1:10" ht="15.75" thickBot="1">
      <c r="A181" s="172"/>
      <c r="B181" s="164"/>
      <c r="C181" s="167"/>
      <c r="D181" s="91">
        <v>0.5</v>
      </c>
      <c r="E181" s="69"/>
      <c r="F181" s="92">
        <f>D181*E181</f>
        <v>0</v>
      </c>
      <c r="G181" s="91">
        <v>0.47</v>
      </c>
      <c r="H181" s="104">
        <f>E181*G181</f>
        <v>0</v>
      </c>
      <c r="I181" s="142"/>
      <c r="J181" s="145"/>
    </row>
    <row r="182" spans="1:10" ht="15">
      <c r="A182" s="171">
        <v>4</v>
      </c>
      <c r="B182" s="162"/>
      <c r="C182" s="173"/>
      <c r="D182" s="94">
        <v>10</v>
      </c>
      <c r="E182" s="64"/>
      <c r="F182" s="86">
        <f>D182</f>
        <v>10</v>
      </c>
      <c r="G182" s="84">
        <v>9.3</v>
      </c>
      <c r="H182" s="102">
        <f>G182</f>
        <v>9.3</v>
      </c>
      <c r="I182" s="140"/>
      <c r="J182" s="143">
        <f>I182*0.8358</f>
        <v>0</v>
      </c>
    </row>
    <row r="183" spans="1:10" ht="15">
      <c r="A183" s="171"/>
      <c r="B183" s="163"/>
      <c r="C183" s="166"/>
      <c r="D183" s="88">
        <v>1</v>
      </c>
      <c r="E183" s="66"/>
      <c r="F183" s="89">
        <f>D183*E183</f>
        <v>0</v>
      </c>
      <c r="G183" s="88">
        <v>0.93</v>
      </c>
      <c r="H183" s="103">
        <f>E183*G183</f>
        <v>0</v>
      </c>
      <c r="I183" s="141"/>
      <c r="J183" s="144"/>
    </row>
    <row r="184" spans="1:10" ht="15">
      <c r="A184" s="171"/>
      <c r="B184" s="163"/>
      <c r="C184" s="166"/>
      <c r="D184" s="88">
        <v>0.75</v>
      </c>
      <c r="E184" s="66"/>
      <c r="F184" s="89">
        <f>D184*E184</f>
        <v>0</v>
      </c>
      <c r="G184" s="88">
        <v>0.7</v>
      </c>
      <c r="H184" s="103">
        <f>E184*G184</f>
        <v>0</v>
      </c>
      <c r="I184" s="141"/>
      <c r="J184" s="144"/>
    </row>
    <row r="185" spans="1:10" ht="15.75" thickBot="1">
      <c r="A185" s="172"/>
      <c r="B185" s="164"/>
      <c r="C185" s="167"/>
      <c r="D185" s="91">
        <v>0.5</v>
      </c>
      <c r="E185" s="69"/>
      <c r="F185" s="92">
        <f>D185*E185</f>
        <v>0</v>
      </c>
      <c r="G185" s="91">
        <v>0.47</v>
      </c>
      <c r="H185" s="104">
        <f>E185*G185</f>
        <v>0</v>
      </c>
      <c r="I185" s="142"/>
      <c r="J185" s="145"/>
    </row>
    <row r="186" spans="1:10" ht="15">
      <c r="A186" s="171">
        <v>5</v>
      </c>
      <c r="B186" s="163"/>
      <c r="C186" s="173"/>
      <c r="D186" s="94">
        <v>10</v>
      </c>
      <c r="E186" s="64"/>
      <c r="F186" s="86">
        <f>D186</f>
        <v>10</v>
      </c>
      <c r="G186" s="84">
        <v>9.3</v>
      </c>
      <c r="H186" s="102">
        <f>G186</f>
        <v>9.3</v>
      </c>
      <c r="I186" s="140"/>
      <c r="J186" s="143">
        <f>I186*0.8358</f>
        <v>0</v>
      </c>
    </row>
    <row r="187" spans="1:10" ht="15">
      <c r="A187" s="171"/>
      <c r="B187" s="163"/>
      <c r="C187" s="166"/>
      <c r="D187" s="88">
        <v>1</v>
      </c>
      <c r="E187" s="66"/>
      <c r="F187" s="89">
        <f>D187*E187</f>
        <v>0</v>
      </c>
      <c r="G187" s="88">
        <v>0.93</v>
      </c>
      <c r="H187" s="103">
        <f>E187*G187</f>
        <v>0</v>
      </c>
      <c r="I187" s="141"/>
      <c r="J187" s="144"/>
    </row>
    <row r="188" spans="1:10" ht="15">
      <c r="A188" s="171"/>
      <c r="B188" s="163"/>
      <c r="C188" s="166"/>
      <c r="D188" s="88">
        <v>0.75</v>
      </c>
      <c r="E188" s="66"/>
      <c r="F188" s="89">
        <f>D188*E188</f>
        <v>0</v>
      </c>
      <c r="G188" s="88">
        <v>0.7</v>
      </c>
      <c r="H188" s="103">
        <f>E188*G188</f>
        <v>0</v>
      </c>
      <c r="I188" s="141"/>
      <c r="J188" s="144"/>
    </row>
    <row r="189" spans="1:10" ht="15.75" thickBot="1">
      <c r="A189" s="172"/>
      <c r="B189" s="164"/>
      <c r="C189" s="167"/>
      <c r="D189" s="91">
        <v>0.5</v>
      </c>
      <c r="E189" s="69"/>
      <c r="F189" s="92">
        <f>D189*E189</f>
        <v>0</v>
      </c>
      <c r="G189" s="91">
        <v>0.47</v>
      </c>
      <c r="H189" s="104">
        <f>E189*G189</f>
        <v>0</v>
      </c>
      <c r="I189" s="142"/>
      <c r="J189" s="145"/>
    </row>
    <row r="190" spans="1:10" ht="15">
      <c r="A190" s="171">
        <v>6</v>
      </c>
      <c r="B190" s="162"/>
      <c r="C190" s="173"/>
      <c r="D190" s="94">
        <v>10</v>
      </c>
      <c r="E190" s="64"/>
      <c r="F190" s="86">
        <f>D190</f>
        <v>10</v>
      </c>
      <c r="G190" s="84">
        <v>9.3</v>
      </c>
      <c r="H190" s="102">
        <f>G190</f>
        <v>9.3</v>
      </c>
      <c r="I190" s="140"/>
      <c r="J190" s="143">
        <f>I190*0.8358</f>
        <v>0</v>
      </c>
    </row>
    <row r="191" spans="1:10" ht="15">
      <c r="A191" s="171"/>
      <c r="B191" s="163"/>
      <c r="C191" s="166"/>
      <c r="D191" s="88">
        <v>1</v>
      </c>
      <c r="E191" s="66"/>
      <c r="F191" s="89">
        <f>D191*E191</f>
        <v>0</v>
      </c>
      <c r="G191" s="88">
        <v>0.93</v>
      </c>
      <c r="H191" s="103">
        <f>E191*G191</f>
        <v>0</v>
      </c>
      <c r="I191" s="141"/>
      <c r="J191" s="144"/>
    </row>
    <row r="192" spans="1:10" ht="15">
      <c r="A192" s="171"/>
      <c r="B192" s="163"/>
      <c r="C192" s="166"/>
      <c r="D192" s="88">
        <v>0.75</v>
      </c>
      <c r="E192" s="66"/>
      <c r="F192" s="89">
        <f>D192*E192</f>
        <v>0</v>
      </c>
      <c r="G192" s="88">
        <v>0.7</v>
      </c>
      <c r="H192" s="103">
        <f>E192*G192</f>
        <v>0</v>
      </c>
      <c r="I192" s="141"/>
      <c r="J192" s="144"/>
    </row>
    <row r="193" spans="1:10" ht="15.75" thickBot="1">
      <c r="A193" s="172"/>
      <c r="B193" s="164"/>
      <c r="C193" s="167"/>
      <c r="D193" s="91">
        <v>0.5</v>
      </c>
      <c r="E193" s="69"/>
      <c r="F193" s="92">
        <f>D193*E193</f>
        <v>0</v>
      </c>
      <c r="G193" s="91">
        <v>0.47</v>
      </c>
      <c r="H193" s="104">
        <f>E193*G193</f>
        <v>0</v>
      </c>
      <c r="I193" s="142"/>
      <c r="J193" s="145"/>
    </row>
    <row r="194" spans="1:10" ht="15">
      <c r="A194" s="171">
        <v>7</v>
      </c>
      <c r="B194" s="162"/>
      <c r="C194" s="173"/>
      <c r="D194" s="94">
        <v>10</v>
      </c>
      <c r="E194" s="64"/>
      <c r="F194" s="86">
        <f>D194</f>
        <v>10</v>
      </c>
      <c r="G194" s="84">
        <v>9.3</v>
      </c>
      <c r="H194" s="102">
        <f>G194</f>
        <v>9.3</v>
      </c>
      <c r="I194" s="140"/>
      <c r="J194" s="143">
        <f>I194*0.8358</f>
        <v>0</v>
      </c>
    </row>
    <row r="195" spans="1:10" ht="15">
      <c r="A195" s="171"/>
      <c r="B195" s="163"/>
      <c r="C195" s="166"/>
      <c r="D195" s="88">
        <v>1</v>
      </c>
      <c r="E195" s="66"/>
      <c r="F195" s="89">
        <f>D195*E195</f>
        <v>0</v>
      </c>
      <c r="G195" s="88">
        <v>0.93</v>
      </c>
      <c r="H195" s="103">
        <f>E195*G195</f>
        <v>0</v>
      </c>
      <c r="I195" s="141"/>
      <c r="J195" s="144"/>
    </row>
    <row r="196" spans="1:10" ht="15">
      <c r="A196" s="171"/>
      <c r="B196" s="163"/>
      <c r="C196" s="166"/>
      <c r="D196" s="88">
        <v>0.75</v>
      </c>
      <c r="E196" s="66"/>
      <c r="F196" s="89">
        <f>D196*E196</f>
        <v>0</v>
      </c>
      <c r="G196" s="88">
        <v>0.7</v>
      </c>
      <c r="H196" s="103">
        <f>E196*G196</f>
        <v>0</v>
      </c>
      <c r="I196" s="141"/>
      <c r="J196" s="144"/>
    </row>
    <row r="197" spans="1:10" ht="15.75" thickBot="1">
      <c r="A197" s="172"/>
      <c r="B197" s="164"/>
      <c r="C197" s="167"/>
      <c r="D197" s="91">
        <v>0.5</v>
      </c>
      <c r="E197" s="69"/>
      <c r="F197" s="92">
        <f>D197*E197</f>
        <v>0</v>
      </c>
      <c r="G197" s="91">
        <v>0.47</v>
      </c>
      <c r="H197" s="104">
        <f>E197*G197</f>
        <v>0</v>
      </c>
      <c r="I197" s="142"/>
      <c r="J197" s="145"/>
    </row>
    <row r="198" spans="1:10" ht="15">
      <c r="A198" s="171">
        <v>8</v>
      </c>
      <c r="B198" s="162"/>
      <c r="C198" s="174"/>
      <c r="D198" s="94">
        <v>10</v>
      </c>
      <c r="E198" s="64"/>
      <c r="F198" s="86">
        <f>D198</f>
        <v>10</v>
      </c>
      <c r="G198" s="84">
        <v>9.3</v>
      </c>
      <c r="H198" s="102">
        <f>G198</f>
        <v>9.3</v>
      </c>
      <c r="I198" s="140"/>
      <c r="J198" s="143">
        <f>I198*0.8358</f>
        <v>0</v>
      </c>
    </row>
    <row r="199" spans="1:10" ht="15">
      <c r="A199" s="171"/>
      <c r="B199" s="163"/>
      <c r="C199" s="173"/>
      <c r="D199" s="88">
        <v>1</v>
      </c>
      <c r="E199" s="66"/>
      <c r="F199" s="89">
        <f>D199*E199</f>
        <v>0</v>
      </c>
      <c r="G199" s="88">
        <v>0.93</v>
      </c>
      <c r="H199" s="103">
        <f>E199*G199</f>
        <v>0</v>
      </c>
      <c r="I199" s="141"/>
      <c r="J199" s="144"/>
    </row>
    <row r="200" spans="1:10" ht="15">
      <c r="A200" s="171"/>
      <c r="B200" s="163"/>
      <c r="C200" s="180"/>
      <c r="D200" s="88">
        <v>0.75</v>
      </c>
      <c r="E200" s="66"/>
      <c r="F200" s="89">
        <f>D200*E200</f>
        <v>0</v>
      </c>
      <c r="G200" s="88">
        <v>0.7</v>
      </c>
      <c r="H200" s="103">
        <f>E200*G200</f>
        <v>0</v>
      </c>
      <c r="I200" s="141"/>
      <c r="J200" s="144"/>
    </row>
    <row r="201" spans="1:10" ht="15.75" thickBot="1">
      <c r="A201" s="172"/>
      <c r="B201" s="164"/>
      <c r="C201" s="181"/>
      <c r="D201" s="91">
        <v>0.5</v>
      </c>
      <c r="E201" s="69"/>
      <c r="F201" s="92">
        <f>D201*E201</f>
        <v>0</v>
      </c>
      <c r="G201" s="91">
        <v>0.47</v>
      </c>
      <c r="H201" s="104">
        <f>E201*G201</f>
        <v>0</v>
      </c>
      <c r="I201" s="142"/>
      <c r="J201" s="145"/>
    </row>
    <row r="202" spans="1:10" ht="15">
      <c r="A202" s="171">
        <v>9</v>
      </c>
      <c r="B202" s="162"/>
      <c r="C202" s="174"/>
      <c r="D202" s="94">
        <v>10</v>
      </c>
      <c r="E202" s="64"/>
      <c r="F202" s="86">
        <v>10</v>
      </c>
      <c r="G202" s="84">
        <v>9.3</v>
      </c>
      <c r="H202" s="102">
        <f>G202</f>
        <v>9.3</v>
      </c>
      <c r="I202" s="140"/>
      <c r="J202" s="143">
        <f>I202*0.8358</f>
        <v>0</v>
      </c>
    </row>
    <row r="203" spans="1:10" ht="15">
      <c r="A203" s="171"/>
      <c r="B203" s="163"/>
      <c r="C203" s="173"/>
      <c r="D203" s="88">
        <v>1</v>
      </c>
      <c r="E203" s="66"/>
      <c r="F203" s="89">
        <f>D203*E203</f>
        <v>0</v>
      </c>
      <c r="G203" s="88">
        <v>0.93</v>
      </c>
      <c r="H203" s="103">
        <f>E203*G203</f>
        <v>0</v>
      </c>
      <c r="I203" s="141"/>
      <c r="J203" s="144"/>
    </row>
    <row r="204" spans="1:10" ht="15">
      <c r="A204" s="171"/>
      <c r="B204" s="163"/>
      <c r="C204" s="180"/>
      <c r="D204" s="88">
        <v>0.75</v>
      </c>
      <c r="E204" s="66"/>
      <c r="F204" s="89">
        <f>D204*E204</f>
        <v>0</v>
      </c>
      <c r="G204" s="88">
        <v>0.7</v>
      </c>
      <c r="H204" s="103">
        <f>E204*G204</f>
        <v>0</v>
      </c>
      <c r="I204" s="141"/>
      <c r="J204" s="144"/>
    </row>
    <row r="205" spans="1:10" ht="15.75" thickBot="1">
      <c r="A205" s="172"/>
      <c r="B205" s="164"/>
      <c r="C205" s="181"/>
      <c r="D205" s="91">
        <v>0.5</v>
      </c>
      <c r="E205" s="69"/>
      <c r="F205" s="92">
        <f>D205*E205</f>
        <v>0</v>
      </c>
      <c r="G205" s="91">
        <v>0.47</v>
      </c>
      <c r="H205" s="104">
        <f>E205*G205</f>
        <v>0</v>
      </c>
      <c r="I205" s="142"/>
      <c r="J205" s="145"/>
    </row>
    <row r="206" spans="1:10" ht="15">
      <c r="A206" s="171">
        <v>10</v>
      </c>
      <c r="B206" s="162"/>
      <c r="C206" s="174"/>
      <c r="D206" s="94">
        <v>10</v>
      </c>
      <c r="E206" s="64"/>
      <c r="F206" s="86">
        <f>D206</f>
        <v>10</v>
      </c>
      <c r="G206" s="84">
        <v>9.3</v>
      </c>
      <c r="H206" s="102">
        <f>G206</f>
        <v>9.3</v>
      </c>
      <c r="I206" s="140"/>
      <c r="J206" s="143">
        <f>I206*0.8358</f>
        <v>0</v>
      </c>
    </row>
    <row r="207" spans="1:10" ht="15">
      <c r="A207" s="171"/>
      <c r="B207" s="163"/>
      <c r="C207" s="173"/>
      <c r="D207" s="88">
        <v>1</v>
      </c>
      <c r="E207" s="66"/>
      <c r="F207" s="89">
        <f>D207*E207</f>
        <v>0</v>
      </c>
      <c r="G207" s="88">
        <v>0.93</v>
      </c>
      <c r="H207" s="103">
        <f>E207*G207</f>
        <v>0</v>
      </c>
      <c r="I207" s="141"/>
      <c r="J207" s="144"/>
    </row>
    <row r="208" spans="1:10" ht="15">
      <c r="A208" s="171"/>
      <c r="B208" s="163"/>
      <c r="C208" s="180"/>
      <c r="D208" s="88">
        <v>0.75</v>
      </c>
      <c r="E208" s="66"/>
      <c r="F208" s="89">
        <f>D208*E208</f>
        <v>0</v>
      </c>
      <c r="G208" s="88">
        <v>0.7</v>
      </c>
      <c r="H208" s="103">
        <f>E208*G208</f>
        <v>0</v>
      </c>
      <c r="I208" s="141"/>
      <c r="J208" s="144"/>
    </row>
    <row r="209" spans="1:10" ht="15.75" thickBot="1">
      <c r="A209" s="172"/>
      <c r="B209" s="164"/>
      <c r="C209" s="181"/>
      <c r="D209" s="91">
        <v>0.5</v>
      </c>
      <c r="E209" s="69"/>
      <c r="F209" s="89">
        <f>D209*E209</f>
        <v>0</v>
      </c>
      <c r="G209" s="91">
        <v>0.47</v>
      </c>
      <c r="H209" s="103">
        <f>E209*G209</f>
        <v>0</v>
      </c>
      <c r="I209" s="142"/>
      <c r="J209" s="145"/>
    </row>
    <row r="210" spans="1:10" ht="15.75" thickBot="1">
      <c r="A210" s="152" t="s">
        <v>11</v>
      </c>
      <c r="B210" s="153"/>
      <c r="C210" s="154"/>
      <c r="D210" s="70" t="s">
        <v>12</v>
      </c>
      <c r="E210" s="95">
        <f>SUM(E170:E209)</f>
        <v>0</v>
      </c>
      <c r="F210" s="96">
        <f>SUM(F170:F209)</f>
        <v>100</v>
      </c>
      <c r="G210" s="73" t="s">
        <v>12</v>
      </c>
      <c r="H210" s="105">
        <f>SUM(H170:H209)</f>
        <v>92.99999999999999</v>
      </c>
      <c r="I210" s="98">
        <f>SUM(I170:I209)</f>
        <v>0</v>
      </c>
      <c r="J210" s="99">
        <f>SUM(J170:J209)</f>
        <v>0</v>
      </c>
    </row>
    <row r="212" spans="6:8" ht="15">
      <c r="F212" s="33"/>
      <c r="G212" s="33"/>
      <c r="H212" s="37"/>
    </row>
    <row r="213" spans="6:8" ht="15">
      <c r="F213" s="38" t="s">
        <v>16</v>
      </c>
      <c r="G213" s="33"/>
      <c r="H213" s="39">
        <f>SUM(H210+J210)</f>
        <v>92.99999999999999</v>
      </c>
    </row>
    <row r="215" spans="1:8" ht="15">
      <c r="A215" s="61" t="s">
        <v>17</v>
      </c>
      <c r="D215" s="61" t="s">
        <v>17</v>
      </c>
      <c r="H215" s="61" t="s">
        <v>18</v>
      </c>
    </row>
    <row r="216" spans="1:8" ht="15">
      <c r="A216" s="76" t="s">
        <v>19</v>
      </c>
      <c r="B216" s="77"/>
      <c r="D216" s="76" t="s">
        <v>20</v>
      </c>
      <c r="H216" s="76" t="s">
        <v>21</v>
      </c>
    </row>
  </sheetData>
  <sheetProtection/>
  <mergeCells count="296">
    <mergeCell ref="C12:C13"/>
    <mergeCell ref="C14:C15"/>
    <mergeCell ref="C16:C17"/>
    <mergeCell ref="A1:B1"/>
    <mergeCell ref="A2:B2"/>
    <mergeCell ref="C6:C7"/>
    <mergeCell ref="C8:C9"/>
    <mergeCell ref="A4:J4"/>
    <mergeCell ref="F5:J5"/>
    <mergeCell ref="A6:A7"/>
    <mergeCell ref="C32:C33"/>
    <mergeCell ref="A24:A27"/>
    <mergeCell ref="B24:B27"/>
    <mergeCell ref="C18:C19"/>
    <mergeCell ref="C20:C21"/>
    <mergeCell ref="C22:C23"/>
    <mergeCell ref="C24:C25"/>
    <mergeCell ref="A16:A19"/>
    <mergeCell ref="B16:B19"/>
    <mergeCell ref="A32:A35"/>
    <mergeCell ref="B6:B7"/>
    <mergeCell ref="D6:D7"/>
    <mergeCell ref="E6:E7"/>
    <mergeCell ref="F6:F7"/>
    <mergeCell ref="G6:G7"/>
    <mergeCell ref="H6:H7"/>
    <mergeCell ref="I6:J6"/>
    <mergeCell ref="A8:A11"/>
    <mergeCell ref="B8:B11"/>
    <mergeCell ref="I8:I11"/>
    <mergeCell ref="J8:J11"/>
    <mergeCell ref="A12:A15"/>
    <mergeCell ref="B12:B15"/>
    <mergeCell ref="I12:I15"/>
    <mergeCell ref="J12:J15"/>
    <mergeCell ref="C10:C11"/>
    <mergeCell ref="I16:I19"/>
    <mergeCell ref="J16:J19"/>
    <mergeCell ref="A20:A23"/>
    <mergeCell ref="B20:B23"/>
    <mergeCell ref="I20:I23"/>
    <mergeCell ref="J20:J23"/>
    <mergeCell ref="I24:I27"/>
    <mergeCell ref="J24:J27"/>
    <mergeCell ref="A28:A31"/>
    <mergeCell ref="B28:B31"/>
    <mergeCell ref="I28:I31"/>
    <mergeCell ref="J28:J31"/>
    <mergeCell ref="C26:C27"/>
    <mergeCell ref="C28:C29"/>
    <mergeCell ref="C30:C31"/>
    <mergeCell ref="B32:B35"/>
    <mergeCell ref="I32:I35"/>
    <mergeCell ref="J32:J35"/>
    <mergeCell ref="C34:C35"/>
    <mergeCell ref="A36:A39"/>
    <mergeCell ref="B36:B39"/>
    <mergeCell ref="C36:C37"/>
    <mergeCell ref="I36:I39"/>
    <mergeCell ref="J36:J39"/>
    <mergeCell ref="C38:C39"/>
    <mergeCell ref="A40:A43"/>
    <mergeCell ref="B40:B43"/>
    <mergeCell ref="C40:C41"/>
    <mergeCell ref="I40:I43"/>
    <mergeCell ref="J40:J43"/>
    <mergeCell ref="C42:C43"/>
    <mergeCell ref="A44:A47"/>
    <mergeCell ref="B44:B47"/>
    <mergeCell ref="C44:C45"/>
    <mergeCell ref="I44:I47"/>
    <mergeCell ref="J44:J47"/>
    <mergeCell ref="C46:C47"/>
    <mergeCell ref="B60:B61"/>
    <mergeCell ref="C60:C61"/>
    <mergeCell ref="D60:D61"/>
    <mergeCell ref="E60:E61"/>
    <mergeCell ref="F60:F61"/>
    <mergeCell ref="A48:C48"/>
    <mergeCell ref="A55:B55"/>
    <mergeCell ref="A56:B56"/>
    <mergeCell ref="A58:J58"/>
    <mergeCell ref="F59:J59"/>
    <mergeCell ref="G60:G61"/>
    <mergeCell ref="H60:H61"/>
    <mergeCell ref="I60:J60"/>
    <mergeCell ref="A62:A65"/>
    <mergeCell ref="B62:B65"/>
    <mergeCell ref="C62:C63"/>
    <mergeCell ref="I62:I65"/>
    <mergeCell ref="J62:J65"/>
    <mergeCell ref="C64:C65"/>
    <mergeCell ref="A60:A61"/>
    <mergeCell ref="A66:A69"/>
    <mergeCell ref="B66:B69"/>
    <mergeCell ref="C66:C67"/>
    <mergeCell ref="I66:I69"/>
    <mergeCell ref="J66:J69"/>
    <mergeCell ref="C68:C69"/>
    <mergeCell ref="A70:A73"/>
    <mergeCell ref="B70:B73"/>
    <mergeCell ref="C70:C71"/>
    <mergeCell ref="I70:I73"/>
    <mergeCell ref="J70:J73"/>
    <mergeCell ref="C72:C73"/>
    <mergeCell ref="A74:A77"/>
    <mergeCell ref="B74:B77"/>
    <mergeCell ref="C74:C75"/>
    <mergeCell ref="I74:I77"/>
    <mergeCell ref="J74:J77"/>
    <mergeCell ref="C76:C77"/>
    <mergeCell ref="A78:A81"/>
    <mergeCell ref="B78:B81"/>
    <mergeCell ref="C78:C79"/>
    <mergeCell ref="I78:I81"/>
    <mergeCell ref="J78:J81"/>
    <mergeCell ref="C80:C81"/>
    <mergeCell ref="A82:A85"/>
    <mergeCell ref="B82:B85"/>
    <mergeCell ref="C82:C83"/>
    <mergeCell ref="I82:I85"/>
    <mergeCell ref="J82:J85"/>
    <mergeCell ref="C84:C85"/>
    <mergeCell ref="A86:A89"/>
    <mergeCell ref="B86:B89"/>
    <mergeCell ref="C86:C87"/>
    <mergeCell ref="I86:I89"/>
    <mergeCell ref="J86:J89"/>
    <mergeCell ref="C88:C89"/>
    <mergeCell ref="A90:A93"/>
    <mergeCell ref="B90:B93"/>
    <mergeCell ref="C90:C91"/>
    <mergeCell ref="I90:I93"/>
    <mergeCell ref="J90:J93"/>
    <mergeCell ref="C92:C93"/>
    <mergeCell ref="A94:A97"/>
    <mergeCell ref="B94:B97"/>
    <mergeCell ref="C94:C95"/>
    <mergeCell ref="I94:I97"/>
    <mergeCell ref="J94:J97"/>
    <mergeCell ref="C96:C97"/>
    <mergeCell ref="A98:A101"/>
    <mergeCell ref="B98:B101"/>
    <mergeCell ref="C98:C99"/>
    <mergeCell ref="I98:I101"/>
    <mergeCell ref="J98:J101"/>
    <mergeCell ref="C100:C101"/>
    <mergeCell ref="B114:B115"/>
    <mergeCell ref="C114:C115"/>
    <mergeCell ref="D114:D115"/>
    <mergeCell ref="E114:E115"/>
    <mergeCell ref="F114:F115"/>
    <mergeCell ref="A102:C102"/>
    <mergeCell ref="A109:B109"/>
    <mergeCell ref="A110:B110"/>
    <mergeCell ref="A112:J112"/>
    <mergeCell ref="F113:J113"/>
    <mergeCell ref="G114:G115"/>
    <mergeCell ref="H114:H115"/>
    <mergeCell ref="I114:J114"/>
    <mergeCell ref="A116:A119"/>
    <mergeCell ref="B116:B119"/>
    <mergeCell ref="C116:C117"/>
    <mergeCell ref="I116:I119"/>
    <mergeCell ref="J116:J119"/>
    <mergeCell ref="C118:C119"/>
    <mergeCell ref="A114:A115"/>
    <mergeCell ref="A120:A123"/>
    <mergeCell ref="B120:B123"/>
    <mergeCell ref="C120:C121"/>
    <mergeCell ref="I120:I123"/>
    <mergeCell ref="J120:J123"/>
    <mergeCell ref="C122:C123"/>
    <mergeCell ref="A124:A127"/>
    <mergeCell ref="B124:B127"/>
    <mergeCell ref="C124:C125"/>
    <mergeCell ref="I124:I127"/>
    <mergeCell ref="J124:J127"/>
    <mergeCell ref="C126:C127"/>
    <mergeCell ref="A128:A131"/>
    <mergeCell ref="B128:B131"/>
    <mergeCell ref="C128:C129"/>
    <mergeCell ref="I128:I131"/>
    <mergeCell ref="J128:J131"/>
    <mergeCell ref="C130:C131"/>
    <mergeCell ref="A132:A135"/>
    <mergeCell ref="B132:B135"/>
    <mergeCell ref="C132:C133"/>
    <mergeCell ref="I132:I135"/>
    <mergeCell ref="J132:J135"/>
    <mergeCell ref="C134:C135"/>
    <mergeCell ref="A136:A139"/>
    <mergeCell ref="B136:B139"/>
    <mergeCell ref="C136:C137"/>
    <mergeCell ref="I136:I139"/>
    <mergeCell ref="J136:J139"/>
    <mergeCell ref="C138:C139"/>
    <mergeCell ref="A140:A143"/>
    <mergeCell ref="B140:B143"/>
    <mergeCell ref="C140:C141"/>
    <mergeCell ref="I140:I143"/>
    <mergeCell ref="J140:J143"/>
    <mergeCell ref="C142:C143"/>
    <mergeCell ref="A144:A147"/>
    <mergeCell ref="B144:B147"/>
    <mergeCell ref="C144:C145"/>
    <mergeCell ref="I144:I147"/>
    <mergeCell ref="J144:J147"/>
    <mergeCell ref="C146:C147"/>
    <mergeCell ref="A148:A151"/>
    <mergeCell ref="B148:B151"/>
    <mergeCell ref="C148:C149"/>
    <mergeCell ref="I148:I151"/>
    <mergeCell ref="J148:J151"/>
    <mergeCell ref="C150:C151"/>
    <mergeCell ref="A152:A155"/>
    <mergeCell ref="B152:B155"/>
    <mergeCell ref="C152:C153"/>
    <mergeCell ref="I152:I155"/>
    <mergeCell ref="J152:J155"/>
    <mergeCell ref="C154:C155"/>
    <mergeCell ref="B168:B169"/>
    <mergeCell ref="C168:C169"/>
    <mergeCell ref="D168:D169"/>
    <mergeCell ref="E168:E169"/>
    <mergeCell ref="F168:F169"/>
    <mergeCell ref="A156:C156"/>
    <mergeCell ref="A163:B163"/>
    <mergeCell ref="A164:B164"/>
    <mergeCell ref="A166:J166"/>
    <mergeCell ref="F167:J167"/>
    <mergeCell ref="G168:G169"/>
    <mergeCell ref="H168:H169"/>
    <mergeCell ref="I168:J168"/>
    <mergeCell ref="A170:A173"/>
    <mergeCell ref="B170:B173"/>
    <mergeCell ref="C170:C171"/>
    <mergeCell ref="I170:I173"/>
    <mergeCell ref="J170:J173"/>
    <mergeCell ref="C172:C173"/>
    <mergeCell ref="A168:A169"/>
    <mergeCell ref="A174:A177"/>
    <mergeCell ref="B174:B177"/>
    <mergeCell ref="C174:C175"/>
    <mergeCell ref="I174:I177"/>
    <mergeCell ref="J174:J177"/>
    <mergeCell ref="C176:C177"/>
    <mergeCell ref="A178:A181"/>
    <mergeCell ref="B178:B181"/>
    <mergeCell ref="C178:C179"/>
    <mergeCell ref="I178:I181"/>
    <mergeCell ref="J178:J181"/>
    <mergeCell ref="C180:C181"/>
    <mergeCell ref="A182:A185"/>
    <mergeCell ref="B182:B185"/>
    <mergeCell ref="C182:C183"/>
    <mergeCell ref="I182:I185"/>
    <mergeCell ref="J182:J185"/>
    <mergeCell ref="C184:C185"/>
    <mergeCell ref="A186:A189"/>
    <mergeCell ref="B186:B189"/>
    <mergeCell ref="C186:C187"/>
    <mergeCell ref="I186:I189"/>
    <mergeCell ref="J186:J189"/>
    <mergeCell ref="C188:C189"/>
    <mergeCell ref="A190:A193"/>
    <mergeCell ref="B190:B193"/>
    <mergeCell ref="C190:C191"/>
    <mergeCell ref="I190:I193"/>
    <mergeCell ref="J190:J193"/>
    <mergeCell ref="C192:C193"/>
    <mergeCell ref="A194:A197"/>
    <mergeCell ref="B194:B197"/>
    <mergeCell ref="C194:C195"/>
    <mergeCell ref="I194:I197"/>
    <mergeCell ref="J194:J197"/>
    <mergeCell ref="C196:C197"/>
    <mergeCell ref="A198:A201"/>
    <mergeCell ref="B198:B201"/>
    <mergeCell ref="C198:C199"/>
    <mergeCell ref="I198:I201"/>
    <mergeCell ref="J198:J201"/>
    <mergeCell ref="C200:C201"/>
    <mergeCell ref="A202:A205"/>
    <mergeCell ref="B202:B205"/>
    <mergeCell ref="C202:C203"/>
    <mergeCell ref="I202:I205"/>
    <mergeCell ref="J202:J205"/>
    <mergeCell ref="C204:C205"/>
    <mergeCell ref="A210:C210"/>
    <mergeCell ref="A206:A209"/>
    <mergeCell ref="B206:B209"/>
    <mergeCell ref="C206:C207"/>
    <mergeCell ref="I206:I209"/>
    <mergeCell ref="J206:J209"/>
    <mergeCell ref="C208:C209"/>
  </mergeCells>
  <printOptions/>
  <pageMargins left="0.6299212598425197" right="0.2362204724409449" top="0.1968503937007874" bottom="0.1968503937007874" header="0.31496062992125984" footer="0.31496062992125984"/>
  <pageSetup fitToHeight="4" fitToWidth="4" horizontalDpi="600" verticalDpi="600" orientation="landscape" paperSize="9" scale="67" r:id="rId1"/>
  <rowBreaks count="2" manualBreakCount="2">
    <brk id="54" max="9" man="1"/>
    <brk id="1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Tomaszak</dc:creator>
  <cp:keywords/>
  <dc:description/>
  <cp:lastModifiedBy>HP</cp:lastModifiedBy>
  <cp:lastPrinted>2017-01-09T15:07:34Z</cp:lastPrinted>
  <dcterms:created xsi:type="dcterms:W3CDTF">2016-12-19T10:56:54Z</dcterms:created>
  <dcterms:modified xsi:type="dcterms:W3CDTF">2017-01-19T21:34:12Z</dcterms:modified>
  <cp:category/>
  <cp:version/>
  <cp:contentType/>
  <cp:contentStatus/>
</cp:coreProperties>
</file>